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'Foglio1'!$B$1:$N$99</definedName>
  </definedNames>
  <calcPr fullCalcOnLoad="1"/>
</workbook>
</file>

<file path=xl/sharedStrings.xml><?xml version="1.0" encoding="utf-8"?>
<sst xmlns="http://schemas.openxmlformats.org/spreadsheetml/2006/main" count="270" uniqueCount="178">
  <si>
    <t>C.A.I.  SIRACUSA - programma attività 2012</t>
  </si>
  <si>
    <t>DATA</t>
  </si>
  <si>
    <t>N° giorni</t>
  </si>
  <si>
    <t>ESCURSIONE</t>
  </si>
  <si>
    <t>DIRETTORE ESCURSIONE</t>
  </si>
  <si>
    <t>DIFFIC.</t>
  </si>
  <si>
    <t>Con CAI di:</t>
  </si>
  <si>
    <t>GENNAIO</t>
  </si>
  <si>
    <t>Dom 8</t>
  </si>
  <si>
    <t>Dom 15</t>
  </si>
  <si>
    <t xml:space="preserve">Dom 22 </t>
  </si>
  <si>
    <t>Dom 28</t>
  </si>
  <si>
    <t>FEBBRAIO</t>
  </si>
  <si>
    <t xml:space="preserve">Dom 5 </t>
  </si>
  <si>
    <t>Dom 12</t>
  </si>
  <si>
    <t>E</t>
  </si>
  <si>
    <t>Dom 19</t>
  </si>
  <si>
    <t>Dom 26</t>
  </si>
  <si>
    <t xml:space="preserve">Noto Antica: Cava Carosello </t>
  </si>
  <si>
    <t>MARZO</t>
  </si>
  <si>
    <t xml:space="preserve">Dom 4 </t>
  </si>
  <si>
    <t>Dom 11</t>
  </si>
  <si>
    <t>Etna</t>
  </si>
  <si>
    <t>G. La Gumina / G. Bartocci</t>
  </si>
  <si>
    <t>Dom 18</t>
  </si>
  <si>
    <t>Dom 25</t>
  </si>
  <si>
    <t>IBLEI - Cava del Santone</t>
  </si>
  <si>
    <t>APRILE</t>
  </si>
  <si>
    <t>Dom 1</t>
  </si>
  <si>
    <t>Anello  Pantalica Giarranauti</t>
  </si>
  <si>
    <t>EE</t>
  </si>
  <si>
    <t>Isola di Salina</t>
  </si>
  <si>
    <t>D. Purpura / M. Ricupero</t>
  </si>
  <si>
    <t>MAGGIO</t>
  </si>
  <si>
    <t xml:space="preserve">Dom 6 </t>
  </si>
  <si>
    <t>G. La Gumina / T. Midolo</t>
  </si>
  <si>
    <t>Dom 13</t>
  </si>
  <si>
    <t>Etna-Grotta del Gelo</t>
  </si>
  <si>
    <t>Dom 20</t>
  </si>
  <si>
    <t>GIUGNO</t>
  </si>
  <si>
    <t>Dom 10</t>
  </si>
  <si>
    <t>Dom 17</t>
  </si>
  <si>
    <t>Dom 24</t>
  </si>
  <si>
    <t>LUGLIO</t>
  </si>
  <si>
    <t>Ven 6/Venerdi 13</t>
  </si>
  <si>
    <t>La CROAZIA e i suoi Parchi</t>
  </si>
  <si>
    <t>M.C. Carani</t>
  </si>
  <si>
    <t>T</t>
  </si>
  <si>
    <t>Dom 29</t>
  </si>
  <si>
    <t>AGOSTO</t>
  </si>
  <si>
    <t>Ven 10/Mer 15</t>
  </si>
  <si>
    <t>G.E.A. nel Parco delle Foreste Casentinesi</t>
  </si>
  <si>
    <t>G. La Gumina</t>
  </si>
  <si>
    <t>SETTEMBRE</t>
  </si>
  <si>
    <t>Dom 2</t>
  </si>
  <si>
    <t>Dom 9</t>
  </si>
  <si>
    <t>Dom 16</t>
  </si>
  <si>
    <t>Trekking Acquatico: Fiume Cassibile</t>
  </si>
  <si>
    <t>Dom 23</t>
  </si>
  <si>
    <t>Dom 30</t>
  </si>
  <si>
    <t>OTTOBRE</t>
  </si>
  <si>
    <t>Dom 7</t>
  </si>
  <si>
    <t>Dom 14</t>
  </si>
  <si>
    <t>Etna - Anello M.te La Nave M.te Maletto</t>
  </si>
  <si>
    <t>Dom 21</t>
  </si>
  <si>
    <t>NOVEMBRE</t>
  </si>
  <si>
    <t>Gio 1/Dom 4</t>
  </si>
  <si>
    <t>Calabria ( Mongiana - Sentiero Frassati)</t>
  </si>
  <si>
    <t>V. Broussard / M. Calluori</t>
  </si>
  <si>
    <t>DICEMBRE</t>
  </si>
  <si>
    <t>NATALE</t>
  </si>
  <si>
    <t>= date obbligate</t>
  </si>
  <si>
    <t>= festivo</t>
  </si>
  <si>
    <t>Diff.</t>
  </si>
  <si>
    <t>%</t>
  </si>
  <si>
    <t>n.</t>
  </si>
  <si>
    <t>(di cui n.</t>
  </si>
  <si>
    <t>T/E)</t>
  </si>
  <si>
    <t>E/EE)</t>
  </si>
  <si>
    <t>EAI</t>
  </si>
  <si>
    <t>EEA</t>
  </si>
  <si>
    <t>Totale</t>
  </si>
  <si>
    <t>T+E =</t>
  </si>
  <si>
    <t>n.b.:</t>
  </si>
  <si>
    <t>il consiglio direttivo, e, in caso di urgenza, il presidente possono in qualsiasi momento modificare o integrare il presente programma.</t>
  </si>
  <si>
    <t xml:space="preserve">I direttori d'escursione ed i loro collaboratori stabiliranno autonomamente i giorni in cui verificare la percorribilità dei sentieri ed effettuare la loro   </t>
  </si>
  <si>
    <t>eventuale manutenzione.</t>
  </si>
  <si>
    <t>Cava Grande del Cassibile Anello della prisa</t>
  </si>
  <si>
    <t>G. Bartocci / T. Midolo</t>
  </si>
  <si>
    <t>Ciaspolata</t>
  </si>
  <si>
    <t>Castiglione</t>
  </si>
  <si>
    <t>M. Micale / C. Battaglia</t>
  </si>
  <si>
    <t>Dinnammare</t>
  </si>
  <si>
    <t>M. Micale</t>
  </si>
  <si>
    <t>PASQUA</t>
  </si>
  <si>
    <t>IBLEI - Lecci Giganti</t>
  </si>
  <si>
    <t>M. Ferla</t>
  </si>
  <si>
    <t>Torrente S. Chiara</t>
  </si>
  <si>
    <t>M. Micale / S. Trovato</t>
  </si>
  <si>
    <t>Torrente Calcinara</t>
  </si>
  <si>
    <t>M. Arturelli / M. Ferla</t>
  </si>
  <si>
    <t>Monterosso Grotta dei Santi</t>
  </si>
  <si>
    <t>M. Micale / S. Scribano</t>
  </si>
  <si>
    <t>Pantelleria</t>
  </si>
  <si>
    <t>M. Ferla / N. Farina</t>
  </si>
  <si>
    <t>G. Bartocci / G. La Gumina</t>
  </si>
  <si>
    <t>Ciane - Saline</t>
  </si>
  <si>
    <t>A. Salibra / V. Broussard</t>
  </si>
  <si>
    <t>Cave di Melilli - Dieri Villasumundo</t>
  </si>
  <si>
    <t>M. Ferla / M. Micale</t>
  </si>
  <si>
    <t>Pranzo Sociale</t>
  </si>
  <si>
    <t>M.te S. Venere</t>
  </si>
  <si>
    <t>Etna-P.Fiorito-C-Zampini-M.te Ruvolo</t>
  </si>
  <si>
    <t>Madonie- Battaglietta-Pizzo Carbonara</t>
  </si>
  <si>
    <t>Iblei- tre cerze - fusco</t>
  </si>
  <si>
    <t>Nebrodi- Camise</t>
  </si>
  <si>
    <t>M. Sgroi / K. Pulvirenti</t>
  </si>
  <si>
    <t>Casa del Marchese di Cassibile</t>
  </si>
  <si>
    <t>Dom 5 / Dom 12</t>
  </si>
  <si>
    <t xml:space="preserve">Settimana bianca </t>
  </si>
  <si>
    <t>M. Sgroi / V. Rizza</t>
  </si>
  <si>
    <t>Dom 5</t>
  </si>
  <si>
    <t>Ragusa</t>
  </si>
  <si>
    <t>Sentiero Italia Baulì - Palazzolo</t>
  </si>
  <si>
    <t>M. Ferla / V. Broussard</t>
  </si>
  <si>
    <t>Intersezionale</t>
  </si>
  <si>
    <t>Sci di fondo Etna</t>
  </si>
  <si>
    <t>M. Arturelli</t>
  </si>
  <si>
    <t xml:space="preserve">M. Ferla </t>
  </si>
  <si>
    <t>G. Bartocci / M. Ricupero</t>
  </si>
  <si>
    <t>Belpasso</t>
  </si>
  <si>
    <t>M. Arturelli / T. Midolo</t>
  </si>
  <si>
    <t>Ricottata</t>
  </si>
  <si>
    <t>M. Ferla / M. Sgroi</t>
  </si>
  <si>
    <t>Sentiero Frassati</t>
  </si>
  <si>
    <t>M. Ferla / A. Salibra</t>
  </si>
  <si>
    <t>M. Arturelli / G. Bartocci</t>
  </si>
  <si>
    <t>Sab 2 / Dom 3</t>
  </si>
  <si>
    <t xml:space="preserve">Sab26 / Dom 27 </t>
  </si>
  <si>
    <t>Ven 13 / Dom 15</t>
  </si>
  <si>
    <t>Lago Arvo</t>
  </si>
  <si>
    <t>MC. Carani / D. Russo</t>
  </si>
  <si>
    <t>Parco Avventura Parcallario - Buccheri</t>
  </si>
  <si>
    <t>A. Salibra</t>
  </si>
  <si>
    <t>Trentino - Marmolada</t>
  </si>
  <si>
    <t>Gola della stretta</t>
  </si>
  <si>
    <t>S. Lucia di Mendola</t>
  </si>
  <si>
    <t>Flascio</t>
  </si>
  <si>
    <t>Bibbinello</t>
  </si>
  <si>
    <t>D. Purpura / T. Midolo</t>
  </si>
  <si>
    <t>Taormina</t>
  </si>
  <si>
    <t>MC. Carani / M. Sgroi</t>
  </si>
  <si>
    <t>CICLOESCURSIONE</t>
  </si>
  <si>
    <t>Organizzata da:</t>
  </si>
  <si>
    <t>Antica ferrovia Cassaro-Palazzolo Acreide (Iblei - Partendo appunto dalla vecchia stazione di Cassaro ripercorrendo il tracciato della vecchia ferrovia (Siracusa - Vizzini) arriveremo alla stazione di Palazzolo Acreide, dopo un breve anello nei pressi di questa stazione ritorneremo alla stazione di Cassaro attraverso lo stesso percorso )</t>
  </si>
  <si>
    <t>Gianni Bartocci</t>
  </si>
  <si>
    <t>Siracusa</t>
  </si>
  <si>
    <t>Dom 6 </t>
  </si>
  <si>
    <t>Anello Piano Fiera-Bosco di Centorbi-Monte Minardo (Etna- Adrano)</t>
  </si>
  <si>
    <t>Santo Longo</t>
  </si>
  <si>
    <t>Dom 27 </t>
  </si>
  <si>
    <t>Valli dell'Alcantara e del Flascio in Mtb (Nebrodi-Randazzo)</t>
  </si>
  <si>
    <t>Anello Case Pirao-Monte Spagnolo-Lave '81-Case Pirao (Etna-Randazzo)</t>
  </si>
  <si>
    <t>Filippo Grasso</t>
  </si>
  <si>
    <t>Giarre</t>
  </si>
  <si>
    <t>Sentiero delle sorgenti (Nebrodi-Maniace)</t>
  </si>
  <si>
    <t>Enrico Fisichella</t>
  </si>
  <si>
    <t>Dom 4 </t>
  </si>
  <si>
    <t>Giarranauti (percorso che si snoda sull'altopiano ibleo nei pressi dell'abitato di Ferla ricco di resti archeologici e con vista verso la val d'Aapo e Pantalica e la Cava Grande del Calcinara)</t>
  </si>
  <si>
    <t>MC</t>
  </si>
  <si>
    <t>OT</t>
  </si>
  <si>
    <t>BT</t>
  </si>
  <si>
    <t>TC</t>
  </si>
  <si>
    <t>Sab 25/Dom 26</t>
  </si>
  <si>
    <t xml:space="preserve">XIX GRANFONDOCAI </t>
  </si>
  <si>
    <t>Buccheri-Buscemi</t>
  </si>
  <si>
    <t>A. Calderaro/M. Micale</t>
  </si>
  <si>
    <t>A. Calderaro/A. Maiolino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</si>
</sst>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0" borderId="23" xfId="0" applyFont="1" applyFill="1" applyBorder="1" applyAlignment="1">
      <alignment horizontal="center"/>
    </xf>
    <xf numFmtId="0" fontId="0" fillId="22" borderId="18" xfId="0" applyFont="1" applyFill="1" applyBorder="1" applyAlignment="1">
      <alignment horizontal="center"/>
    </xf>
    <xf numFmtId="0" fontId="0" fillId="19" borderId="18" xfId="0" applyFont="1" applyFill="1" applyBorder="1" applyAlignment="1">
      <alignment/>
    </xf>
    <xf numFmtId="0" fontId="0" fillId="22" borderId="18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24" borderId="30" xfId="0" applyFont="1" applyFill="1" applyBorder="1" applyAlignment="1">
      <alignment horizontal="right"/>
    </xf>
    <xf numFmtId="1" fontId="0" fillId="24" borderId="31" xfId="48" applyNumberFormat="1" applyFont="1" applyFill="1" applyBorder="1" applyAlignment="1" applyProtection="1">
      <alignment horizontal="center"/>
      <protection/>
    </xf>
    <xf numFmtId="9" fontId="0" fillId="24" borderId="10" xfId="48" applyFont="1" applyFill="1" applyBorder="1" applyAlignment="1" applyProtection="1">
      <alignment horizontal="center"/>
      <protection/>
    </xf>
    <xf numFmtId="0" fontId="0" fillId="22" borderId="0" xfId="0" applyFont="1" applyFill="1" applyAlignment="1">
      <alignment/>
    </xf>
    <xf numFmtId="0" fontId="0" fillId="22" borderId="0" xfId="0" applyFont="1" applyFill="1" applyAlignment="1">
      <alignment horizontal="center"/>
    </xf>
    <xf numFmtId="9" fontId="0" fillId="22" borderId="0" xfId="48" applyFont="1" applyFill="1" applyBorder="1" applyAlignment="1" applyProtection="1">
      <alignment/>
      <protection/>
    </xf>
    <xf numFmtId="0" fontId="21" fillId="25" borderId="14" xfId="0" applyFont="1" applyFill="1" applyBorder="1" applyAlignment="1">
      <alignment horizontal="center"/>
    </xf>
    <xf numFmtId="0" fontId="0" fillId="25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26" borderId="36" xfId="0" applyFill="1" applyBorder="1" applyAlignment="1">
      <alignment wrapText="1"/>
    </xf>
    <xf numFmtId="0" fontId="0" fillId="26" borderId="37" xfId="0" applyFill="1" applyBorder="1" applyAlignment="1">
      <alignment wrapText="1"/>
    </xf>
    <xf numFmtId="0" fontId="0" fillId="26" borderId="32" xfId="0" applyFill="1" applyBorder="1" applyAlignment="1">
      <alignment wrapText="1"/>
    </xf>
    <xf numFmtId="0" fontId="0" fillId="26" borderId="33" xfId="0" applyFill="1" applyBorder="1" applyAlignment="1">
      <alignment wrapText="1"/>
    </xf>
    <xf numFmtId="0" fontId="28" fillId="26" borderId="38" xfId="0" applyFont="1" applyFill="1" applyBorder="1" applyAlignment="1">
      <alignment wrapText="1"/>
    </xf>
    <xf numFmtId="0" fontId="30" fillId="27" borderId="14" xfId="0" applyFont="1" applyFill="1" applyBorder="1" applyAlignment="1">
      <alignment horizontal="center"/>
    </xf>
    <xf numFmtId="0" fontId="28" fillId="27" borderId="14" xfId="0" applyFont="1" applyFill="1" applyBorder="1" applyAlignment="1">
      <alignment horizontal="center"/>
    </xf>
    <xf numFmtId="0" fontId="30" fillId="27" borderId="23" xfId="0" applyFont="1" applyFill="1" applyBorder="1" applyAlignment="1">
      <alignment horizontal="center"/>
    </xf>
    <xf numFmtId="0" fontId="31" fillId="27" borderId="17" xfId="0" applyFont="1" applyFill="1" applyBorder="1" applyAlignment="1">
      <alignment horizontal="center"/>
    </xf>
    <xf numFmtId="0" fontId="0" fillId="0" borderId="39" xfId="0" applyBorder="1" applyAlignment="1">
      <alignment wrapText="1"/>
    </xf>
    <xf numFmtId="0" fontId="0" fillId="0" borderId="32" xfId="0" applyBorder="1" applyAlignment="1">
      <alignment wrapText="1"/>
    </xf>
    <xf numFmtId="0" fontId="29" fillId="26" borderId="39" xfId="0" applyFont="1" applyFill="1" applyBorder="1" applyAlignment="1">
      <alignment wrapText="1"/>
    </xf>
    <xf numFmtId="0" fontId="29" fillId="26" borderId="32" xfId="0" applyFont="1" applyFill="1" applyBorder="1" applyAlignment="1">
      <alignment wrapText="1"/>
    </xf>
    <xf numFmtId="0" fontId="0" fillId="26" borderId="32" xfId="0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8" fillId="26" borderId="38" xfId="0" applyFont="1" applyFill="1" applyBorder="1" applyAlignment="1">
      <alignment wrapText="1"/>
    </xf>
    <xf numFmtId="0" fontId="29" fillId="26" borderId="41" xfId="0" applyFont="1" applyFill="1" applyBorder="1" applyAlignment="1">
      <alignment wrapText="1"/>
    </xf>
    <xf numFmtId="0" fontId="29" fillId="26" borderId="36" xfId="0" applyFont="1" applyFill="1" applyBorder="1" applyAlignment="1">
      <alignment wrapText="1"/>
    </xf>
    <xf numFmtId="0" fontId="0" fillId="26" borderId="36" xfId="0" applyFill="1" applyBorder="1" applyAlignment="1">
      <alignment wrapText="1"/>
    </xf>
    <xf numFmtId="0" fontId="0" fillId="22" borderId="18" xfId="0" applyFont="1" applyFill="1" applyBorder="1" applyAlignment="1">
      <alignment horizontal="left"/>
    </xf>
    <xf numFmtId="0" fontId="21" fillId="22" borderId="18" xfId="0" applyFont="1" applyFill="1" applyBorder="1" applyAlignment="1">
      <alignment horizontal="left"/>
    </xf>
    <xf numFmtId="0" fontId="28" fillId="26" borderId="38" xfId="0" applyFont="1" applyFill="1" applyBorder="1" applyAlignment="1">
      <alignment horizontal="center" wrapText="1"/>
    </xf>
    <xf numFmtId="0" fontId="0" fillId="26" borderId="36" xfId="0" applyFill="1" applyBorder="1" applyAlignment="1">
      <alignment horizontal="center" wrapText="1"/>
    </xf>
    <xf numFmtId="0" fontId="0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/>
    </xf>
    <xf numFmtId="0" fontId="21" fillId="0" borderId="23" xfId="0" applyFont="1" applyFill="1" applyBorder="1" applyAlignment="1">
      <alignment horizontal="left"/>
    </xf>
    <xf numFmtId="0" fontId="21" fillId="0" borderId="14" xfId="0" applyFont="1" applyFill="1" applyBorder="1" applyAlignment="1">
      <alignment/>
    </xf>
    <xf numFmtId="0" fontId="28" fillId="27" borderId="14" xfId="0" applyFont="1" applyFill="1" applyBorder="1" applyAlignment="1">
      <alignment/>
    </xf>
    <xf numFmtId="0" fontId="30" fillId="27" borderId="20" xfId="0" applyFont="1" applyFill="1" applyBorder="1" applyAlignment="1">
      <alignment horizontal="left"/>
    </xf>
    <xf numFmtId="0" fontId="30" fillId="27" borderId="42" xfId="0" applyFont="1" applyFill="1" applyBorder="1" applyAlignment="1">
      <alignment horizontal="left"/>
    </xf>
    <xf numFmtId="0" fontId="30" fillId="27" borderId="43" xfId="0" applyFont="1" applyFill="1" applyBorder="1" applyAlignment="1">
      <alignment horizontal="left"/>
    </xf>
    <xf numFmtId="0" fontId="30" fillId="27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44" xfId="0" applyFont="1" applyFill="1" applyBorder="1" applyAlignment="1">
      <alignment/>
    </xf>
    <xf numFmtId="0" fontId="21" fillId="0" borderId="17" xfId="0" applyFont="1" applyFill="1" applyBorder="1" applyAlignment="1">
      <alignment horizontal="left"/>
    </xf>
    <xf numFmtId="0" fontId="21" fillId="0" borderId="43" xfId="0" applyFont="1" applyBorder="1" applyAlignment="1">
      <alignment horizontal="left"/>
    </xf>
    <xf numFmtId="0" fontId="0" fillId="0" borderId="14" xfId="0" applyFont="1" applyFill="1" applyBorder="1" applyAlignment="1">
      <alignment/>
    </xf>
    <xf numFmtId="0" fontId="21" fillId="0" borderId="2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left"/>
    </xf>
    <xf numFmtId="0" fontId="21" fillId="0" borderId="43" xfId="0" applyFont="1" applyFill="1" applyBorder="1" applyAlignment="1">
      <alignment/>
    </xf>
    <xf numFmtId="0" fontId="21" fillId="0" borderId="45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1" fillId="0" borderId="17" xfId="0" applyFon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25" borderId="14" xfId="0" applyFont="1" applyFill="1" applyBorder="1" applyAlignment="1">
      <alignment horizontal="left"/>
    </xf>
    <xf numFmtId="0" fontId="21" fillId="25" borderId="14" xfId="0" applyFont="1" applyFill="1" applyBorder="1" applyAlignment="1">
      <alignment horizontal="left"/>
    </xf>
    <xf numFmtId="0" fontId="21" fillId="25" borderId="14" xfId="0" applyFont="1" applyFill="1" applyBorder="1" applyAlignment="1">
      <alignment/>
    </xf>
    <xf numFmtId="0" fontId="0" fillId="0" borderId="14" xfId="0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28" fillId="27" borderId="14" xfId="0" applyFont="1" applyFill="1" applyBorder="1" applyAlignment="1">
      <alignment horizontal="left"/>
    </xf>
    <xf numFmtId="0" fontId="30" fillId="27" borderId="14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PageLayoutView="0" workbookViewId="0" topLeftCell="A7">
      <selection activeCell="J16" sqref="J16:L16"/>
    </sheetView>
  </sheetViews>
  <sheetFormatPr defaultColWidth="9.140625" defaultRowHeight="12.75"/>
  <cols>
    <col min="1" max="1" width="4.00390625" style="1" customWidth="1"/>
    <col min="2" max="2" width="9.140625" style="1" customWidth="1"/>
    <col min="3" max="3" width="6.421875" style="1" customWidth="1"/>
    <col min="4" max="4" width="6.00390625" style="1" customWidth="1"/>
    <col min="5" max="6" width="10.28125" style="1" customWidth="1"/>
    <col min="7" max="8" width="9.140625" style="1" customWidth="1"/>
    <col min="9" max="9" width="6.140625" style="1" customWidth="1"/>
    <col min="10" max="10" width="5.57421875" style="1" customWidth="1"/>
    <col min="11" max="11" width="9.140625" style="1" customWidth="1"/>
    <col min="12" max="12" width="17.00390625" style="1" customWidth="1"/>
    <col min="13" max="13" width="7.57421875" style="2" customWidth="1"/>
    <col min="14" max="14" width="16.140625" style="1" customWidth="1"/>
    <col min="15" max="16" width="0" style="1" hidden="1" customWidth="1"/>
    <col min="17" max="16384" width="9.140625" style="1" customWidth="1"/>
  </cols>
  <sheetData>
    <row r="1" spans="2:14" ht="25.5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2:14" ht="12.75">
      <c r="B2" s="143"/>
      <c r="C2" s="143"/>
      <c r="D2" s="3"/>
      <c r="E2" s="144"/>
      <c r="F2" s="144"/>
      <c r="G2" s="144"/>
      <c r="H2" s="144"/>
      <c r="I2" s="144"/>
      <c r="J2" s="144"/>
      <c r="K2" s="144"/>
      <c r="L2" s="144"/>
      <c r="N2" s="2"/>
    </row>
    <row r="3" spans="2:16" ht="27" customHeight="1">
      <c r="B3" s="139" t="s">
        <v>1</v>
      </c>
      <c r="C3" s="139"/>
      <c r="D3" s="5" t="s">
        <v>2</v>
      </c>
      <c r="E3" s="139" t="s">
        <v>3</v>
      </c>
      <c r="F3" s="139"/>
      <c r="G3" s="139"/>
      <c r="H3" s="139"/>
      <c r="I3" s="139"/>
      <c r="J3" s="140" t="s">
        <v>4</v>
      </c>
      <c r="K3" s="140"/>
      <c r="L3" s="140"/>
      <c r="M3" s="4" t="s">
        <v>5</v>
      </c>
      <c r="N3" s="6" t="s">
        <v>6</v>
      </c>
      <c r="O3" s="141"/>
      <c r="P3" s="141"/>
    </row>
    <row r="4" spans="2:16" ht="15">
      <c r="B4" s="145" t="s">
        <v>7</v>
      </c>
      <c r="C4" s="145"/>
      <c r="D4" s="7"/>
      <c r="E4" s="144"/>
      <c r="F4" s="144"/>
      <c r="G4" s="144"/>
      <c r="H4" s="144"/>
      <c r="I4" s="144"/>
      <c r="J4" s="144"/>
      <c r="K4" s="144"/>
      <c r="L4" s="144"/>
      <c r="M4" s="8"/>
      <c r="N4" s="8"/>
      <c r="O4" s="9"/>
      <c r="P4" s="10"/>
    </row>
    <row r="5" spans="2:14" ht="12.75">
      <c r="B5" s="103" t="s">
        <v>8</v>
      </c>
      <c r="C5" s="103"/>
      <c r="D5" s="11"/>
      <c r="E5" s="104"/>
      <c r="F5" s="104"/>
      <c r="G5" s="104"/>
      <c r="H5" s="104"/>
      <c r="I5" s="104"/>
      <c r="J5" s="104"/>
      <c r="K5" s="104"/>
      <c r="L5" s="104"/>
      <c r="M5" s="12"/>
      <c r="N5" s="12"/>
    </row>
    <row r="6" spans="2:14" ht="12.75">
      <c r="B6" s="89" t="s">
        <v>9</v>
      </c>
      <c r="C6" s="89"/>
      <c r="D6" s="13">
        <v>1</v>
      </c>
      <c r="E6" s="90" t="s">
        <v>111</v>
      </c>
      <c r="F6" s="90"/>
      <c r="G6" s="90"/>
      <c r="H6" s="90"/>
      <c r="I6" s="90"/>
      <c r="J6" s="90" t="s">
        <v>116</v>
      </c>
      <c r="K6" s="90"/>
      <c r="L6" s="90"/>
      <c r="M6" s="61" t="s">
        <v>47</v>
      </c>
      <c r="N6" s="14"/>
    </row>
    <row r="7" spans="2:14" ht="12.75">
      <c r="B7" s="89" t="s">
        <v>10</v>
      </c>
      <c r="C7" s="89"/>
      <c r="D7" s="13"/>
      <c r="E7" s="90" t="s">
        <v>126</v>
      </c>
      <c r="F7" s="90"/>
      <c r="G7" s="90"/>
      <c r="H7" s="90"/>
      <c r="I7" s="90"/>
      <c r="J7" s="90" t="s">
        <v>127</v>
      </c>
      <c r="K7" s="90"/>
      <c r="L7" s="90"/>
      <c r="M7" s="61" t="s">
        <v>47</v>
      </c>
      <c r="N7" s="14"/>
    </row>
    <row r="8" spans="2:14" ht="12.75">
      <c r="B8" s="89" t="s">
        <v>10</v>
      </c>
      <c r="C8" s="89"/>
      <c r="D8" s="13"/>
      <c r="E8" s="90" t="s">
        <v>117</v>
      </c>
      <c r="F8" s="90"/>
      <c r="G8" s="90"/>
      <c r="H8" s="90"/>
      <c r="I8" s="90"/>
      <c r="J8" s="90" t="s">
        <v>128</v>
      </c>
      <c r="K8" s="90"/>
      <c r="L8" s="90"/>
      <c r="M8" s="61" t="s">
        <v>47</v>
      </c>
      <c r="N8" s="14"/>
    </row>
    <row r="9" spans="2:14" ht="12.75">
      <c r="B9" s="99" t="s">
        <v>11</v>
      </c>
      <c r="C9" s="99"/>
      <c r="D9" s="15"/>
      <c r="E9" s="100" t="s">
        <v>89</v>
      </c>
      <c r="F9" s="100"/>
      <c r="G9" s="100"/>
      <c r="H9" s="100"/>
      <c r="I9" s="100"/>
      <c r="J9" s="100" t="s">
        <v>88</v>
      </c>
      <c r="K9" s="100"/>
      <c r="L9" s="100"/>
      <c r="M9" s="16" t="s">
        <v>80</v>
      </c>
      <c r="N9" s="16"/>
    </row>
    <row r="10" spans="2:14" ht="15">
      <c r="B10" s="101" t="s">
        <v>12</v>
      </c>
      <c r="C10" s="101"/>
      <c r="D10" s="17"/>
      <c r="E10" s="102"/>
      <c r="F10" s="102"/>
      <c r="G10" s="102"/>
      <c r="H10" s="102"/>
      <c r="I10" s="102"/>
      <c r="J10" s="102"/>
      <c r="K10" s="102"/>
      <c r="L10" s="102"/>
      <c r="M10" s="18"/>
      <c r="N10" s="18"/>
    </row>
    <row r="11" spans="2:14" ht="12.75">
      <c r="B11" s="126" t="s">
        <v>118</v>
      </c>
      <c r="C11" s="103"/>
      <c r="D11" s="11">
        <v>8</v>
      </c>
      <c r="E11" s="104" t="s">
        <v>119</v>
      </c>
      <c r="F11" s="104"/>
      <c r="G11" s="104"/>
      <c r="H11" s="104"/>
      <c r="I11" s="104"/>
      <c r="J11" s="104" t="s">
        <v>120</v>
      </c>
      <c r="K11" s="104"/>
      <c r="L11" s="104"/>
      <c r="M11" s="12" t="s">
        <v>15</v>
      </c>
      <c r="N11" s="12"/>
    </row>
    <row r="12" spans="2:14" ht="12.75">
      <c r="B12" s="133" t="s">
        <v>121</v>
      </c>
      <c r="C12" s="89"/>
      <c r="D12" s="13">
        <v>1</v>
      </c>
      <c r="E12" s="90" t="s">
        <v>90</v>
      </c>
      <c r="F12" s="90"/>
      <c r="G12" s="90"/>
      <c r="H12" s="90"/>
      <c r="I12" s="90"/>
      <c r="J12" s="116" t="s">
        <v>91</v>
      </c>
      <c r="K12" s="116"/>
      <c r="L12" s="116"/>
      <c r="M12" s="14" t="s">
        <v>15</v>
      </c>
      <c r="N12" s="61" t="s">
        <v>122</v>
      </c>
    </row>
    <row r="13" spans="2:14" ht="12.75">
      <c r="B13" s="89" t="s">
        <v>14</v>
      </c>
      <c r="C13" s="89"/>
      <c r="D13" s="13">
        <v>1</v>
      </c>
      <c r="E13" s="90" t="s">
        <v>87</v>
      </c>
      <c r="F13" s="90"/>
      <c r="G13" s="90"/>
      <c r="H13" s="90"/>
      <c r="I13" s="90"/>
      <c r="J13" s="116" t="s">
        <v>129</v>
      </c>
      <c r="K13" s="116"/>
      <c r="L13" s="116"/>
      <c r="M13" s="14" t="s">
        <v>15</v>
      </c>
      <c r="N13" s="14"/>
    </row>
    <row r="14" spans="2:14" ht="12.75">
      <c r="B14" s="89" t="s">
        <v>16</v>
      </c>
      <c r="C14" s="89"/>
      <c r="D14" s="13">
        <v>1</v>
      </c>
      <c r="E14" s="90" t="s">
        <v>123</v>
      </c>
      <c r="F14" s="90"/>
      <c r="G14" s="90"/>
      <c r="H14" s="90"/>
      <c r="I14" s="90"/>
      <c r="J14" s="90" t="s">
        <v>124</v>
      </c>
      <c r="K14" s="90"/>
      <c r="L14" s="90"/>
      <c r="M14" s="61" t="s">
        <v>47</v>
      </c>
      <c r="N14" s="14"/>
    </row>
    <row r="15" spans="2:14" ht="12.75">
      <c r="B15" s="137" t="s">
        <v>173</v>
      </c>
      <c r="C15" s="137"/>
      <c r="D15" s="77">
        <v>1</v>
      </c>
      <c r="E15" s="138" t="s">
        <v>174</v>
      </c>
      <c r="F15" s="138"/>
      <c r="G15" s="138"/>
      <c r="H15" s="138"/>
      <c r="I15" s="138"/>
      <c r="J15" s="138" t="s">
        <v>177</v>
      </c>
      <c r="K15" s="138"/>
      <c r="L15" s="138"/>
      <c r="M15" s="78" t="s">
        <v>80</v>
      </c>
      <c r="N15" s="78" t="s">
        <v>125</v>
      </c>
    </row>
    <row r="16" spans="2:14" ht="12.75">
      <c r="B16" s="99" t="s">
        <v>17</v>
      </c>
      <c r="C16" s="99"/>
      <c r="D16" s="15">
        <v>1</v>
      </c>
      <c r="E16" s="100" t="s">
        <v>18</v>
      </c>
      <c r="F16" s="100"/>
      <c r="G16" s="100"/>
      <c r="H16" s="100"/>
      <c r="I16" s="100"/>
      <c r="J16" s="100" t="s">
        <v>129</v>
      </c>
      <c r="K16" s="100"/>
      <c r="L16" s="100"/>
      <c r="M16" s="16" t="s">
        <v>15</v>
      </c>
      <c r="N16" s="16"/>
    </row>
    <row r="17" spans="2:14" ht="15">
      <c r="B17" s="101" t="s">
        <v>19</v>
      </c>
      <c r="C17" s="101"/>
      <c r="D17" s="17"/>
      <c r="E17" s="102"/>
      <c r="F17" s="102"/>
      <c r="G17" s="102"/>
      <c r="H17" s="102"/>
      <c r="I17" s="102"/>
      <c r="J17" s="102"/>
      <c r="K17" s="102"/>
      <c r="L17" s="102"/>
      <c r="M17" s="18"/>
      <c r="N17" s="18"/>
    </row>
    <row r="18" spans="2:14" ht="12.75">
      <c r="B18" s="103" t="s">
        <v>20</v>
      </c>
      <c r="C18" s="103"/>
      <c r="D18" s="11">
        <v>1</v>
      </c>
      <c r="E18" s="104" t="s">
        <v>112</v>
      </c>
      <c r="F18" s="104"/>
      <c r="G18" s="104"/>
      <c r="H18" s="104"/>
      <c r="I18" s="104"/>
      <c r="J18" s="90" t="s">
        <v>116</v>
      </c>
      <c r="K18" s="90"/>
      <c r="L18" s="90"/>
      <c r="M18" s="62" t="s">
        <v>15</v>
      </c>
      <c r="N18" s="12"/>
    </row>
    <row r="19" spans="2:14" ht="12.75">
      <c r="B19" s="89" t="s">
        <v>21</v>
      </c>
      <c r="C19" s="89"/>
      <c r="D19" s="13">
        <v>1</v>
      </c>
      <c r="E19" s="90" t="s">
        <v>22</v>
      </c>
      <c r="F19" s="90"/>
      <c r="G19" s="90"/>
      <c r="H19" s="90"/>
      <c r="I19" s="90"/>
      <c r="J19" s="107" t="s">
        <v>23</v>
      </c>
      <c r="K19" s="107"/>
      <c r="L19" s="107"/>
      <c r="M19" s="14" t="s">
        <v>15</v>
      </c>
      <c r="N19" s="61" t="s">
        <v>130</v>
      </c>
    </row>
    <row r="20" spans="2:14" ht="12.75">
      <c r="B20" s="89" t="s">
        <v>24</v>
      </c>
      <c r="C20" s="89"/>
      <c r="D20" s="13">
        <v>1</v>
      </c>
      <c r="E20" s="90" t="s">
        <v>26</v>
      </c>
      <c r="F20" s="90"/>
      <c r="G20" s="90"/>
      <c r="H20" s="90"/>
      <c r="I20" s="90"/>
      <c r="J20" s="107" t="s">
        <v>131</v>
      </c>
      <c r="K20" s="107"/>
      <c r="L20" s="107"/>
      <c r="M20" s="14" t="s">
        <v>15</v>
      </c>
      <c r="N20" s="14"/>
    </row>
    <row r="21" spans="2:14" ht="12.75">
      <c r="B21" s="99" t="s">
        <v>25</v>
      </c>
      <c r="C21" s="99"/>
      <c r="D21" s="15">
        <v>1</v>
      </c>
      <c r="E21" s="100" t="s">
        <v>92</v>
      </c>
      <c r="F21" s="100"/>
      <c r="G21" s="100"/>
      <c r="H21" s="100"/>
      <c r="I21" s="100"/>
      <c r="J21" s="113" t="s">
        <v>93</v>
      </c>
      <c r="K21" s="113"/>
      <c r="L21" s="113"/>
      <c r="M21" s="16" t="s">
        <v>15</v>
      </c>
      <c r="N21" s="64" t="s">
        <v>122</v>
      </c>
    </row>
    <row r="22" spans="2:14" ht="15">
      <c r="B22" s="101" t="s">
        <v>27</v>
      </c>
      <c r="C22" s="101"/>
      <c r="D22" s="17"/>
      <c r="E22" s="102"/>
      <c r="F22" s="102"/>
      <c r="G22" s="102"/>
      <c r="H22" s="102"/>
      <c r="I22" s="102"/>
      <c r="J22" s="114"/>
      <c r="K22" s="114"/>
      <c r="L22" s="114"/>
      <c r="M22" s="18"/>
      <c r="N22" s="18"/>
    </row>
    <row r="23" spans="2:14" ht="12.75">
      <c r="B23" s="103" t="s">
        <v>28</v>
      </c>
      <c r="C23" s="103"/>
      <c r="D23" s="11">
        <v>1</v>
      </c>
      <c r="E23" s="104" t="s">
        <v>29</v>
      </c>
      <c r="F23" s="104"/>
      <c r="G23" s="104"/>
      <c r="H23" s="104"/>
      <c r="I23" s="104"/>
      <c r="J23" s="105" t="s">
        <v>129</v>
      </c>
      <c r="K23" s="105"/>
      <c r="L23" s="105"/>
      <c r="M23" s="12" t="s">
        <v>30</v>
      </c>
      <c r="N23" s="12"/>
    </row>
    <row r="24" spans="2:14" ht="12.75">
      <c r="B24" s="130" t="s">
        <v>8</v>
      </c>
      <c r="C24" s="130"/>
      <c r="D24" s="59"/>
      <c r="E24" s="131" t="s">
        <v>94</v>
      </c>
      <c r="F24" s="131"/>
      <c r="G24" s="131"/>
      <c r="H24" s="131"/>
      <c r="I24" s="131"/>
      <c r="J24" s="132"/>
      <c r="K24" s="132"/>
      <c r="L24" s="132"/>
      <c r="M24" s="60"/>
      <c r="N24" s="60"/>
    </row>
    <row r="25" spans="2:14" ht="12.75">
      <c r="B25" s="133" t="s">
        <v>139</v>
      </c>
      <c r="C25" s="89"/>
      <c r="D25" s="19">
        <v>3</v>
      </c>
      <c r="E25" s="134" t="s">
        <v>31</v>
      </c>
      <c r="F25" s="134"/>
      <c r="G25" s="134"/>
      <c r="H25" s="134"/>
      <c r="I25" s="134"/>
      <c r="J25" s="107" t="s">
        <v>32</v>
      </c>
      <c r="K25" s="107"/>
      <c r="L25" s="107"/>
      <c r="M25" s="20" t="s">
        <v>30</v>
      </c>
      <c r="N25" s="14"/>
    </row>
    <row r="26" spans="2:14" s="21" customFormat="1" ht="12.75">
      <c r="B26" s="135" t="s">
        <v>10</v>
      </c>
      <c r="C26" s="135"/>
      <c r="D26" s="22">
        <v>1</v>
      </c>
      <c r="E26" s="136" t="s">
        <v>132</v>
      </c>
      <c r="F26" s="136"/>
      <c r="G26" s="136"/>
      <c r="H26" s="136"/>
      <c r="I26" s="136"/>
      <c r="J26" s="136" t="s">
        <v>133</v>
      </c>
      <c r="K26" s="136"/>
      <c r="L26" s="136"/>
      <c r="M26" s="23" t="s">
        <v>47</v>
      </c>
      <c r="N26" s="23"/>
    </row>
    <row r="27" spans="2:14" ht="15">
      <c r="B27" s="101" t="s">
        <v>33</v>
      </c>
      <c r="C27" s="101"/>
      <c r="D27" s="17"/>
      <c r="E27" s="102"/>
      <c r="F27" s="102"/>
      <c r="G27" s="102"/>
      <c r="H27" s="102"/>
      <c r="I27" s="102"/>
      <c r="J27" s="114"/>
      <c r="K27" s="114"/>
      <c r="L27" s="114"/>
      <c r="M27" s="18"/>
      <c r="N27" s="18"/>
    </row>
    <row r="28" spans="2:14" ht="12.75">
      <c r="B28" s="103" t="s">
        <v>34</v>
      </c>
      <c r="C28" s="103"/>
      <c r="D28" s="11">
        <v>1</v>
      </c>
      <c r="E28" s="104" t="s">
        <v>134</v>
      </c>
      <c r="F28" s="104"/>
      <c r="G28" s="104"/>
      <c r="H28" s="104"/>
      <c r="I28" s="104"/>
      <c r="J28" s="104" t="s">
        <v>35</v>
      </c>
      <c r="K28" s="104"/>
      <c r="L28" s="104"/>
      <c r="M28" s="12" t="s">
        <v>15</v>
      </c>
      <c r="N28" s="12"/>
    </row>
    <row r="29" spans="2:14" ht="12.75">
      <c r="B29" s="127" t="s">
        <v>36</v>
      </c>
      <c r="C29" s="127"/>
      <c r="D29" s="13">
        <v>1</v>
      </c>
      <c r="E29" s="90" t="s">
        <v>37</v>
      </c>
      <c r="F29" s="90"/>
      <c r="G29" s="90"/>
      <c r="H29" s="90"/>
      <c r="I29" s="90"/>
      <c r="J29" s="107" t="s">
        <v>136</v>
      </c>
      <c r="K29" s="107"/>
      <c r="L29" s="107"/>
      <c r="M29" s="14" t="s">
        <v>30</v>
      </c>
      <c r="N29" s="20"/>
    </row>
    <row r="30" spans="2:14" ht="12.75">
      <c r="B30" s="89" t="s">
        <v>38</v>
      </c>
      <c r="C30" s="89"/>
      <c r="D30" s="24">
        <v>1</v>
      </c>
      <c r="E30" s="116" t="s">
        <v>95</v>
      </c>
      <c r="F30" s="116"/>
      <c r="G30" s="116"/>
      <c r="H30" s="116"/>
      <c r="I30" s="116"/>
      <c r="J30" s="116" t="s">
        <v>135</v>
      </c>
      <c r="K30" s="116"/>
      <c r="L30" s="116"/>
      <c r="M30" s="25" t="s">
        <v>47</v>
      </c>
      <c r="N30" s="14"/>
    </row>
    <row r="31" spans="2:14" ht="12.75">
      <c r="B31" s="129" t="s">
        <v>138</v>
      </c>
      <c r="C31" s="99"/>
      <c r="D31" s="15">
        <v>2</v>
      </c>
      <c r="E31" s="100" t="s">
        <v>113</v>
      </c>
      <c r="F31" s="100"/>
      <c r="G31" s="100"/>
      <c r="H31" s="100"/>
      <c r="I31" s="100"/>
      <c r="J31" s="100" t="s">
        <v>116</v>
      </c>
      <c r="K31" s="100"/>
      <c r="L31" s="100"/>
      <c r="M31" s="64" t="s">
        <v>47</v>
      </c>
      <c r="N31" s="26"/>
    </row>
    <row r="32" spans="2:14" ht="15">
      <c r="B32" s="101" t="s">
        <v>39</v>
      </c>
      <c r="C32" s="101"/>
      <c r="D32" s="17"/>
      <c r="E32" s="102"/>
      <c r="F32" s="102"/>
      <c r="G32" s="102"/>
      <c r="H32" s="102"/>
      <c r="I32" s="102"/>
      <c r="J32" s="114"/>
      <c r="K32" s="114"/>
      <c r="L32" s="114"/>
      <c r="M32" s="18"/>
      <c r="N32" s="18"/>
    </row>
    <row r="33" spans="2:14" ht="12.75">
      <c r="B33" s="126" t="s">
        <v>137</v>
      </c>
      <c r="C33" s="103"/>
      <c r="D33" s="11">
        <v>2</v>
      </c>
      <c r="E33" s="104" t="s">
        <v>140</v>
      </c>
      <c r="F33" s="104"/>
      <c r="G33" s="104"/>
      <c r="H33" s="104"/>
      <c r="I33" s="104"/>
      <c r="J33" s="105" t="s">
        <v>141</v>
      </c>
      <c r="K33" s="105"/>
      <c r="L33" s="105"/>
      <c r="M33" s="12" t="s">
        <v>47</v>
      </c>
      <c r="N33" s="12"/>
    </row>
    <row r="34" spans="2:14" ht="12.75">
      <c r="B34" s="127" t="s">
        <v>40</v>
      </c>
      <c r="C34" s="127"/>
      <c r="D34" s="24">
        <v>1</v>
      </c>
      <c r="E34" s="116" t="s">
        <v>142</v>
      </c>
      <c r="F34" s="116"/>
      <c r="G34" s="116"/>
      <c r="H34" s="116"/>
      <c r="I34" s="116"/>
      <c r="J34" s="107" t="s">
        <v>143</v>
      </c>
      <c r="K34" s="107"/>
      <c r="L34" s="107"/>
      <c r="M34" s="63" t="s">
        <v>47</v>
      </c>
      <c r="N34" s="65"/>
    </row>
    <row r="35" spans="2:14" ht="12.75">
      <c r="B35" s="89" t="s">
        <v>41</v>
      </c>
      <c r="C35" s="89"/>
      <c r="D35" s="24">
        <v>7</v>
      </c>
      <c r="E35" s="116" t="s">
        <v>144</v>
      </c>
      <c r="F35" s="116"/>
      <c r="G35" s="116"/>
      <c r="H35" s="116"/>
      <c r="I35" s="116"/>
      <c r="J35" s="128" t="s">
        <v>120</v>
      </c>
      <c r="K35" s="128"/>
      <c r="L35" s="128"/>
      <c r="M35" s="63" t="s">
        <v>15</v>
      </c>
      <c r="N35" s="20"/>
    </row>
    <row r="36" spans="2:14" ht="12.75">
      <c r="B36" s="99" t="s">
        <v>42</v>
      </c>
      <c r="C36" s="99"/>
      <c r="D36" s="27">
        <v>1</v>
      </c>
      <c r="E36" s="121" t="s">
        <v>97</v>
      </c>
      <c r="F36" s="121"/>
      <c r="G36" s="121"/>
      <c r="H36" s="121"/>
      <c r="I36" s="121"/>
      <c r="J36" s="125" t="s">
        <v>98</v>
      </c>
      <c r="K36" s="125"/>
      <c r="L36" s="125"/>
      <c r="M36" s="28" t="s">
        <v>47</v>
      </c>
      <c r="N36" s="64" t="s">
        <v>122</v>
      </c>
    </row>
    <row r="37" spans="2:14" ht="15">
      <c r="B37" s="101" t="s">
        <v>43</v>
      </c>
      <c r="C37" s="101"/>
      <c r="D37" s="17"/>
      <c r="E37" s="102"/>
      <c r="F37" s="102"/>
      <c r="G37" s="102"/>
      <c r="H37" s="102"/>
      <c r="I37" s="102"/>
      <c r="J37" s="114"/>
      <c r="K37" s="114"/>
      <c r="L37" s="114"/>
      <c r="M37" s="18"/>
      <c r="N37" s="18"/>
    </row>
    <row r="38" spans="2:14" ht="12.75">
      <c r="B38" s="103" t="s">
        <v>28</v>
      </c>
      <c r="C38" s="103"/>
      <c r="D38" s="11">
        <v>1</v>
      </c>
      <c r="E38" s="104" t="s">
        <v>145</v>
      </c>
      <c r="F38" s="104"/>
      <c r="G38" s="104"/>
      <c r="H38" s="104"/>
      <c r="I38" s="104"/>
      <c r="J38" s="105" t="s">
        <v>105</v>
      </c>
      <c r="K38" s="105"/>
      <c r="L38" s="105"/>
      <c r="M38" s="62" t="s">
        <v>15</v>
      </c>
      <c r="N38" s="12"/>
    </row>
    <row r="39" spans="2:14" ht="12.75">
      <c r="B39" s="89" t="s">
        <v>44</v>
      </c>
      <c r="C39" s="89"/>
      <c r="D39" s="13">
        <v>8</v>
      </c>
      <c r="E39" s="90" t="s">
        <v>45</v>
      </c>
      <c r="F39" s="90"/>
      <c r="G39" s="90"/>
      <c r="H39" s="90"/>
      <c r="I39" s="90"/>
      <c r="J39" s="107" t="s">
        <v>46</v>
      </c>
      <c r="K39" s="107"/>
      <c r="L39" s="107"/>
      <c r="M39" s="14" t="s">
        <v>47</v>
      </c>
      <c r="N39" s="14"/>
    </row>
    <row r="40" spans="2:14" ht="12.75">
      <c r="B40" s="89" t="s">
        <v>9</v>
      </c>
      <c r="C40" s="89"/>
      <c r="D40" s="13"/>
      <c r="E40" s="90"/>
      <c r="F40" s="90"/>
      <c r="G40" s="90"/>
      <c r="H40" s="90"/>
      <c r="I40" s="90"/>
      <c r="J40" s="107"/>
      <c r="K40" s="107"/>
      <c r="L40" s="107"/>
      <c r="M40" s="14"/>
      <c r="N40" s="14"/>
    </row>
    <row r="41" spans="2:14" ht="12.75">
      <c r="B41" s="89" t="s">
        <v>10</v>
      </c>
      <c r="C41" s="89"/>
      <c r="D41" s="13">
        <v>1</v>
      </c>
      <c r="E41" s="90" t="s">
        <v>99</v>
      </c>
      <c r="F41" s="90"/>
      <c r="G41" s="90"/>
      <c r="H41" s="90"/>
      <c r="I41" s="90"/>
      <c r="J41" s="107" t="s">
        <v>100</v>
      </c>
      <c r="K41" s="107"/>
      <c r="L41" s="107"/>
      <c r="M41" s="14" t="s">
        <v>15</v>
      </c>
      <c r="N41" s="14"/>
    </row>
    <row r="42" spans="2:14" ht="12.75">
      <c r="B42" s="99" t="s">
        <v>48</v>
      </c>
      <c r="C42" s="99"/>
      <c r="D42" s="15"/>
      <c r="E42" s="100"/>
      <c r="F42" s="100"/>
      <c r="G42" s="100"/>
      <c r="H42" s="100"/>
      <c r="I42" s="100"/>
      <c r="J42" s="100"/>
      <c r="K42" s="100"/>
      <c r="L42" s="100"/>
      <c r="M42" s="16"/>
      <c r="N42" s="16"/>
    </row>
    <row r="43" spans="2:14" ht="15">
      <c r="B43" s="101" t="s">
        <v>49</v>
      </c>
      <c r="C43" s="101"/>
      <c r="D43" s="17"/>
      <c r="E43" s="102"/>
      <c r="F43" s="102"/>
      <c r="G43" s="102"/>
      <c r="H43" s="102"/>
      <c r="I43" s="102"/>
      <c r="J43" s="114"/>
      <c r="K43" s="114"/>
      <c r="L43" s="114"/>
      <c r="M43" s="18"/>
      <c r="N43" s="18"/>
    </row>
    <row r="44" spans="2:14" ht="12.75">
      <c r="B44" s="103" t="s">
        <v>13</v>
      </c>
      <c r="C44" s="103"/>
      <c r="D44" s="11"/>
      <c r="E44" s="104"/>
      <c r="F44" s="104"/>
      <c r="G44" s="104"/>
      <c r="H44" s="104"/>
      <c r="I44" s="104"/>
      <c r="J44" s="124"/>
      <c r="K44" s="124"/>
      <c r="L44" s="124"/>
      <c r="M44" s="29"/>
      <c r="N44" s="12"/>
    </row>
    <row r="45" spans="2:14" ht="12.75">
      <c r="B45" s="89" t="s">
        <v>50</v>
      </c>
      <c r="C45" s="89"/>
      <c r="D45" s="13">
        <v>6</v>
      </c>
      <c r="E45" s="90" t="s">
        <v>51</v>
      </c>
      <c r="F45" s="90"/>
      <c r="G45" s="90"/>
      <c r="H45" s="90"/>
      <c r="I45" s="90"/>
      <c r="J45" s="122" t="s">
        <v>52</v>
      </c>
      <c r="K45" s="122"/>
      <c r="L45" s="122"/>
      <c r="M45" s="30" t="s">
        <v>30</v>
      </c>
      <c r="N45" s="14"/>
    </row>
    <row r="46" spans="2:14" ht="12.75">
      <c r="B46" s="89" t="s">
        <v>16</v>
      </c>
      <c r="C46" s="89"/>
      <c r="D46" s="13"/>
      <c r="E46" s="90"/>
      <c r="F46" s="90"/>
      <c r="G46" s="90"/>
      <c r="H46" s="90"/>
      <c r="I46" s="90"/>
      <c r="J46" s="122"/>
      <c r="K46" s="122"/>
      <c r="L46" s="122"/>
      <c r="M46" s="30"/>
      <c r="N46" s="14"/>
    </row>
    <row r="47" spans="2:14" ht="12.75">
      <c r="B47" s="99" t="s">
        <v>17</v>
      </c>
      <c r="C47" s="99"/>
      <c r="D47" s="15">
        <v>1</v>
      </c>
      <c r="E47" s="100" t="s">
        <v>101</v>
      </c>
      <c r="F47" s="100"/>
      <c r="G47" s="100"/>
      <c r="H47" s="100"/>
      <c r="I47" s="100"/>
      <c r="J47" s="123" t="s">
        <v>102</v>
      </c>
      <c r="K47" s="123"/>
      <c r="L47" s="123"/>
      <c r="M47" s="31" t="s">
        <v>15</v>
      </c>
      <c r="N47" s="64" t="s">
        <v>122</v>
      </c>
    </row>
    <row r="48" spans="2:14" ht="15">
      <c r="B48" s="101" t="s">
        <v>53</v>
      </c>
      <c r="C48" s="101"/>
      <c r="D48" s="17"/>
      <c r="E48" s="102"/>
      <c r="F48" s="102"/>
      <c r="G48" s="102"/>
      <c r="H48" s="102"/>
      <c r="I48" s="102"/>
      <c r="J48" s="114"/>
      <c r="K48" s="114"/>
      <c r="L48" s="114"/>
      <c r="M48" s="18"/>
      <c r="N48" s="18"/>
    </row>
    <row r="49" spans="2:14" ht="12.75">
      <c r="B49" s="103" t="s">
        <v>54</v>
      </c>
      <c r="C49" s="103"/>
      <c r="D49" s="32">
        <v>1</v>
      </c>
      <c r="E49" s="104" t="s">
        <v>146</v>
      </c>
      <c r="F49" s="104"/>
      <c r="G49" s="104"/>
      <c r="H49" s="104"/>
      <c r="I49" s="104"/>
      <c r="J49" s="105" t="s">
        <v>96</v>
      </c>
      <c r="K49" s="105"/>
      <c r="L49" s="105"/>
      <c r="M49" s="66" t="s">
        <v>47</v>
      </c>
      <c r="N49" s="12"/>
    </row>
    <row r="50" spans="2:14" ht="12.75">
      <c r="B50" s="89" t="s">
        <v>55</v>
      </c>
      <c r="C50" s="89"/>
      <c r="D50" s="13">
        <v>1</v>
      </c>
      <c r="E50" s="117" t="s">
        <v>147</v>
      </c>
      <c r="F50" s="117"/>
      <c r="G50" s="117"/>
      <c r="H50" s="117"/>
      <c r="I50" s="117"/>
      <c r="J50" s="107" t="s">
        <v>116</v>
      </c>
      <c r="K50" s="107"/>
      <c r="L50" s="107"/>
      <c r="M50" s="61" t="s">
        <v>15</v>
      </c>
      <c r="N50" s="14"/>
    </row>
    <row r="51" spans="2:14" ht="12.75">
      <c r="B51" s="89" t="s">
        <v>56</v>
      </c>
      <c r="C51" s="89"/>
      <c r="D51" s="13">
        <v>1</v>
      </c>
      <c r="E51" s="117" t="s">
        <v>57</v>
      </c>
      <c r="F51" s="117"/>
      <c r="G51" s="117"/>
      <c r="H51" s="117"/>
      <c r="I51" s="117"/>
      <c r="J51" s="107" t="s">
        <v>23</v>
      </c>
      <c r="K51" s="107"/>
      <c r="L51" s="107"/>
      <c r="M51" s="14" t="s">
        <v>15</v>
      </c>
      <c r="N51" s="61" t="s">
        <v>130</v>
      </c>
    </row>
    <row r="52" spans="2:14" ht="12.75">
      <c r="B52" s="118" t="s">
        <v>58</v>
      </c>
      <c r="C52" s="118"/>
      <c r="D52" s="33">
        <v>1</v>
      </c>
      <c r="E52" s="119" t="s">
        <v>148</v>
      </c>
      <c r="F52" s="119"/>
      <c r="G52" s="119"/>
      <c r="H52" s="119"/>
      <c r="I52" s="119"/>
      <c r="J52" s="107" t="s">
        <v>149</v>
      </c>
      <c r="K52" s="107"/>
      <c r="L52" s="107"/>
      <c r="M52" s="67" t="s">
        <v>15</v>
      </c>
      <c r="N52" s="14"/>
    </row>
    <row r="53" spans="2:14" ht="12.75">
      <c r="B53" s="120" t="s">
        <v>59</v>
      </c>
      <c r="C53" s="120"/>
      <c r="D53" s="27">
        <v>1</v>
      </c>
      <c r="E53" s="121" t="s">
        <v>114</v>
      </c>
      <c r="F53" s="121"/>
      <c r="G53" s="121"/>
      <c r="H53" s="121"/>
      <c r="I53" s="121"/>
      <c r="J53" s="100" t="s">
        <v>116</v>
      </c>
      <c r="K53" s="100"/>
      <c r="L53" s="100"/>
      <c r="M53" s="64" t="s">
        <v>15</v>
      </c>
      <c r="N53" s="28"/>
    </row>
    <row r="54" spans="2:14" ht="15">
      <c r="B54" s="101" t="s">
        <v>60</v>
      </c>
      <c r="C54" s="101"/>
      <c r="D54" s="17"/>
      <c r="E54" s="102"/>
      <c r="F54" s="102"/>
      <c r="G54" s="102"/>
      <c r="H54" s="102"/>
      <c r="I54" s="102"/>
      <c r="J54" s="114"/>
      <c r="K54" s="114"/>
      <c r="L54" s="114"/>
      <c r="M54" s="18"/>
      <c r="N54" s="18"/>
    </row>
    <row r="55" spans="2:14" ht="12.75">
      <c r="B55" s="103" t="s">
        <v>61</v>
      </c>
      <c r="C55" s="103"/>
      <c r="D55" s="11"/>
      <c r="E55" s="104" t="s">
        <v>103</v>
      </c>
      <c r="F55" s="104"/>
      <c r="G55" s="104"/>
      <c r="H55" s="104"/>
      <c r="I55" s="104"/>
      <c r="J55" s="115" t="s">
        <v>104</v>
      </c>
      <c r="K55" s="115"/>
      <c r="L55" s="115"/>
      <c r="M55" s="12" t="s">
        <v>15</v>
      </c>
      <c r="N55" s="12"/>
    </row>
    <row r="56" spans="2:14" s="34" customFormat="1" ht="12.75">
      <c r="B56" s="89" t="s">
        <v>62</v>
      </c>
      <c r="C56" s="89"/>
      <c r="D56" s="13">
        <v>1</v>
      </c>
      <c r="E56" s="116" t="s">
        <v>63</v>
      </c>
      <c r="F56" s="116"/>
      <c r="G56" s="116"/>
      <c r="H56" s="116"/>
      <c r="I56" s="116"/>
      <c r="J56" s="107" t="s">
        <v>136</v>
      </c>
      <c r="K56" s="107"/>
      <c r="L56" s="107"/>
      <c r="M56" s="35" t="s">
        <v>15</v>
      </c>
      <c r="N56" s="14"/>
    </row>
    <row r="57" spans="2:14" ht="12.75">
      <c r="B57" s="108" t="s">
        <v>64</v>
      </c>
      <c r="C57" s="108"/>
      <c r="D57" s="79">
        <v>1</v>
      </c>
      <c r="E57" s="109" t="s">
        <v>175</v>
      </c>
      <c r="F57" s="110"/>
      <c r="G57" s="110"/>
      <c r="H57" s="110"/>
      <c r="I57" s="111"/>
      <c r="J57" s="112" t="s">
        <v>176</v>
      </c>
      <c r="K57" s="112"/>
      <c r="L57" s="112"/>
      <c r="M57" s="78" t="s">
        <v>15</v>
      </c>
      <c r="N57" s="80"/>
    </row>
    <row r="58" spans="2:14" ht="12.75">
      <c r="B58" s="99" t="s">
        <v>11</v>
      </c>
      <c r="C58" s="99"/>
      <c r="D58" s="15">
        <v>1</v>
      </c>
      <c r="E58" s="100" t="s">
        <v>106</v>
      </c>
      <c r="F58" s="100"/>
      <c r="G58" s="100"/>
      <c r="H58" s="100"/>
      <c r="I58" s="100"/>
      <c r="J58" s="113" t="s">
        <v>107</v>
      </c>
      <c r="K58" s="113"/>
      <c r="L58" s="113"/>
      <c r="M58" s="16" t="s">
        <v>47</v>
      </c>
      <c r="N58" s="16"/>
    </row>
    <row r="59" spans="2:14" ht="15">
      <c r="B59" s="101" t="s">
        <v>65</v>
      </c>
      <c r="C59" s="101"/>
      <c r="D59" s="17"/>
      <c r="E59" s="102"/>
      <c r="F59" s="102"/>
      <c r="G59" s="102"/>
      <c r="H59" s="102"/>
      <c r="I59" s="102"/>
      <c r="J59" s="114"/>
      <c r="K59" s="114"/>
      <c r="L59" s="114"/>
      <c r="M59" s="18"/>
      <c r="N59" s="18"/>
    </row>
    <row r="60" spans="2:14" ht="12.75">
      <c r="B60" s="103" t="s">
        <v>66</v>
      </c>
      <c r="C60" s="103"/>
      <c r="D60" s="11">
        <v>4</v>
      </c>
      <c r="E60" s="104" t="s">
        <v>67</v>
      </c>
      <c r="F60" s="104"/>
      <c r="G60" s="104"/>
      <c r="H60" s="104"/>
      <c r="I60" s="104"/>
      <c r="J60" s="105" t="s">
        <v>68</v>
      </c>
      <c r="K60" s="105"/>
      <c r="L60" s="105"/>
      <c r="M60" s="12" t="s">
        <v>15</v>
      </c>
      <c r="N60" s="12"/>
    </row>
    <row r="61" spans="2:14" ht="12.75">
      <c r="B61" s="89" t="s">
        <v>21</v>
      </c>
      <c r="C61" s="89"/>
      <c r="D61" s="13">
        <v>2</v>
      </c>
      <c r="E61" s="90" t="s">
        <v>115</v>
      </c>
      <c r="F61" s="90"/>
      <c r="G61" s="90"/>
      <c r="H61" s="90"/>
      <c r="I61" s="90"/>
      <c r="J61" s="90" t="s">
        <v>116</v>
      </c>
      <c r="K61" s="90"/>
      <c r="L61" s="90"/>
      <c r="M61" s="63" t="s">
        <v>15</v>
      </c>
      <c r="N61" s="14"/>
    </row>
    <row r="62" spans="2:14" ht="12.75">
      <c r="B62" s="89" t="s">
        <v>24</v>
      </c>
      <c r="C62" s="89"/>
      <c r="D62" s="24">
        <v>1</v>
      </c>
      <c r="E62" s="106" t="s">
        <v>108</v>
      </c>
      <c r="F62" s="106"/>
      <c r="G62" s="106"/>
      <c r="H62" s="106"/>
      <c r="I62" s="106"/>
      <c r="J62" s="107" t="s">
        <v>109</v>
      </c>
      <c r="K62" s="107"/>
      <c r="L62" s="107"/>
      <c r="M62" s="25" t="s">
        <v>47</v>
      </c>
      <c r="N62" s="14"/>
    </row>
    <row r="63" spans="2:14" ht="12.75">
      <c r="B63" s="99" t="s">
        <v>25</v>
      </c>
      <c r="C63" s="99"/>
      <c r="D63" s="15"/>
      <c r="E63" s="100"/>
      <c r="F63" s="100"/>
      <c r="G63" s="100"/>
      <c r="H63" s="100"/>
      <c r="I63" s="100"/>
      <c r="J63" s="100"/>
      <c r="K63" s="100"/>
      <c r="L63" s="100"/>
      <c r="M63" s="16"/>
      <c r="N63" s="16"/>
    </row>
    <row r="64" spans="2:14" ht="15">
      <c r="B64" s="101" t="s">
        <v>69</v>
      </c>
      <c r="C64" s="101"/>
      <c r="D64" s="17"/>
      <c r="E64" s="102"/>
      <c r="F64" s="102"/>
      <c r="G64" s="102"/>
      <c r="H64" s="102"/>
      <c r="I64" s="102"/>
      <c r="J64" s="102"/>
      <c r="K64" s="102"/>
      <c r="L64" s="102"/>
      <c r="M64" s="18"/>
      <c r="N64" s="18"/>
    </row>
    <row r="65" spans="2:14" ht="12.75">
      <c r="B65" s="103" t="s">
        <v>54</v>
      </c>
      <c r="C65" s="103"/>
      <c r="D65" s="11"/>
      <c r="E65" s="104" t="s">
        <v>150</v>
      </c>
      <c r="F65" s="104"/>
      <c r="G65" s="104"/>
      <c r="H65" s="104"/>
      <c r="I65" s="104"/>
      <c r="J65" s="105" t="s">
        <v>151</v>
      </c>
      <c r="K65" s="105"/>
      <c r="L65" s="105"/>
      <c r="M65" s="62" t="s">
        <v>15</v>
      </c>
      <c r="N65" s="12"/>
    </row>
    <row r="66" spans="2:14" ht="12.75">
      <c r="B66" s="89" t="s">
        <v>55</v>
      </c>
      <c r="C66" s="89"/>
      <c r="D66" s="13"/>
      <c r="E66" s="90" t="s">
        <v>110</v>
      </c>
      <c r="F66" s="90"/>
      <c r="G66" s="90"/>
      <c r="H66" s="90"/>
      <c r="I66" s="90"/>
      <c r="J66" s="90"/>
      <c r="K66" s="90"/>
      <c r="L66" s="90"/>
      <c r="M66" s="14" t="s">
        <v>47</v>
      </c>
      <c r="N66" s="14"/>
    </row>
    <row r="67" spans="2:14" ht="12.75">
      <c r="B67" s="89" t="s">
        <v>56</v>
      </c>
      <c r="C67" s="89"/>
      <c r="D67" s="13"/>
      <c r="E67" s="90"/>
      <c r="F67" s="90"/>
      <c r="G67" s="90"/>
      <c r="H67" s="90"/>
      <c r="I67" s="90"/>
      <c r="J67" s="90"/>
      <c r="K67" s="90"/>
      <c r="L67" s="90"/>
      <c r="M67" s="14"/>
      <c r="N67" s="14"/>
    </row>
    <row r="68" spans="2:14" ht="12.75">
      <c r="B68" s="95" t="s">
        <v>58</v>
      </c>
      <c r="C68" s="95"/>
      <c r="D68" s="36"/>
      <c r="E68" s="96" t="s">
        <v>70</v>
      </c>
      <c r="F68" s="96"/>
      <c r="G68" s="96"/>
      <c r="H68" s="96"/>
      <c r="I68" s="96"/>
      <c r="J68" s="95"/>
      <c r="K68" s="95"/>
      <c r="L68" s="95"/>
      <c r="M68" s="36"/>
      <c r="N68" s="36"/>
    </row>
    <row r="69" spans="2:7" ht="12.75">
      <c r="B69" s="37"/>
      <c r="C69" s="34" t="s">
        <v>71</v>
      </c>
      <c r="D69" s="34"/>
      <c r="E69" s="34"/>
      <c r="F69" s="38"/>
      <c r="G69" s="39" t="s">
        <v>72</v>
      </c>
    </row>
    <row r="70" ht="15">
      <c r="B70" s="40"/>
    </row>
    <row r="71" spans="2:8" ht="12.75">
      <c r="B71" s="41" t="s">
        <v>73</v>
      </c>
      <c r="C71" s="42" t="s">
        <v>74</v>
      </c>
      <c r="D71" s="43" t="s">
        <v>75</v>
      </c>
      <c r="E71" s="44"/>
      <c r="F71" s="44"/>
      <c r="G71" s="44"/>
      <c r="H71" s="45"/>
    </row>
    <row r="72" spans="2:8" ht="12.75">
      <c r="B72" s="46" t="s">
        <v>47</v>
      </c>
      <c r="C72" s="47">
        <f>D72/$D$77</f>
        <v>0.3409090909090909</v>
      </c>
      <c r="D72" s="48">
        <f>COUNTIF(M5:M67,"T")+COUNTIF(M5:M67,"T/E")</f>
        <v>15</v>
      </c>
      <c r="E72" s="49" t="s">
        <v>76</v>
      </c>
      <c r="F72" s="8">
        <f>COUNTIF(M5:M67,"T/E")</f>
        <v>0</v>
      </c>
      <c r="G72" s="48" t="s">
        <v>77</v>
      </c>
      <c r="H72" s="50"/>
    </row>
    <row r="73" spans="2:8" ht="12.75">
      <c r="B73" s="46" t="s">
        <v>15</v>
      </c>
      <c r="C73" s="47">
        <f>D73/$D$77</f>
        <v>0.5227272727272727</v>
      </c>
      <c r="D73" s="48">
        <f>COUNTIF(M5:M67,"E")+COUNTIF(M5:M67,"E/EE")</f>
        <v>23</v>
      </c>
      <c r="E73" s="49" t="s">
        <v>76</v>
      </c>
      <c r="F73" s="8">
        <f>COUNTIF(M5:M67,"E/EE")</f>
        <v>0</v>
      </c>
      <c r="G73" s="48" t="s">
        <v>78</v>
      </c>
      <c r="H73" s="50"/>
    </row>
    <row r="74" spans="2:8" ht="12.75">
      <c r="B74" s="46" t="s">
        <v>30</v>
      </c>
      <c r="C74" s="47">
        <f>D74/$D$77</f>
        <v>0.09090909090909091</v>
      </c>
      <c r="D74" s="48">
        <f>COUNTIF(M5:M67,"EE")</f>
        <v>4</v>
      </c>
      <c r="E74" s="48"/>
      <c r="F74" s="48"/>
      <c r="G74" s="48"/>
      <c r="H74" s="50"/>
    </row>
    <row r="75" spans="2:8" ht="12.75">
      <c r="B75" s="46" t="s">
        <v>79</v>
      </c>
      <c r="C75" s="47">
        <f>D75/$D$77</f>
        <v>0</v>
      </c>
      <c r="D75" s="48">
        <f>COUNTIF(M5:M67,"EAI")</f>
        <v>0</v>
      </c>
      <c r="E75" s="48"/>
      <c r="F75" s="48"/>
      <c r="G75" s="48"/>
      <c r="H75" s="50"/>
    </row>
    <row r="76" spans="2:8" ht="12.75">
      <c r="B76" s="46" t="s">
        <v>80</v>
      </c>
      <c r="C76" s="47">
        <f>D76/$D$77</f>
        <v>0.045454545454545456</v>
      </c>
      <c r="D76" s="48">
        <f>COUNTIF(M5:M67,"EEA")</f>
        <v>2</v>
      </c>
      <c r="E76" s="48"/>
      <c r="F76" s="48"/>
      <c r="G76" s="48"/>
      <c r="H76" s="50"/>
    </row>
    <row r="77" spans="2:8" ht="12.75">
      <c r="B77" s="51" t="s">
        <v>81</v>
      </c>
      <c r="C77" s="52">
        <f>SUM(C72:C76)</f>
        <v>0.9999999999999999</v>
      </c>
      <c r="D77" s="9">
        <f>SUM(D72:D76)</f>
        <v>44</v>
      </c>
      <c r="E77" s="9"/>
      <c r="F77" s="53" t="s">
        <v>82</v>
      </c>
      <c r="G77" s="54">
        <f>(D72+D73)</f>
        <v>38</v>
      </c>
      <c r="H77" s="55">
        <f>(D72+D73)/D77</f>
        <v>0.8636363636363636</v>
      </c>
    </row>
    <row r="79" spans="1:18" ht="12.75">
      <c r="A79" s="56" t="s">
        <v>83</v>
      </c>
      <c r="B79" s="56" t="s">
        <v>84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7"/>
      <c r="N79" s="56"/>
      <c r="O79" s="56"/>
      <c r="P79" s="56"/>
      <c r="Q79" s="56"/>
      <c r="R79" s="56"/>
    </row>
    <row r="80" spans="1:18" ht="12.75">
      <c r="A80" s="56"/>
      <c r="B80" s="56" t="s">
        <v>85</v>
      </c>
      <c r="C80" s="56"/>
      <c r="D80" s="56"/>
      <c r="E80" s="57"/>
      <c r="F80" s="56"/>
      <c r="G80" s="58"/>
      <c r="H80" s="56"/>
      <c r="I80" s="56"/>
      <c r="J80" s="56"/>
      <c r="K80" s="56"/>
      <c r="L80" s="56"/>
      <c r="M80" s="57"/>
      <c r="N80" s="56"/>
      <c r="O80" s="56"/>
      <c r="P80" s="56"/>
      <c r="Q80" s="56"/>
      <c r="R80" s="56"/>
    </row>
    <row r="81" spans="1:18" ht="12.75">
      <c r="A81" s="56"/>
      <c r="B81" s="56" t="s">
        <v>86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7"/>
      <c r="N81" s="56"/>
      <c r="O81" s="56"/>
      <c r="P81" s="56"/>
      <c r="Q81" s="56"/>
      <c r="R81" s="56"/>
    </row>
    <row r="87" spans="2:14" ht="14.25" customHeight="1">
      <c r="B87" s="91" t="s">
        <v>1</v>
      </c>
      <c r="C87" s="91"/>
      <c r="D87" s="97" t="s">
        <v>152</v>
      </c>
      <c r="E87" s="97"/>
      <c r="F87" s="97"/>
      <c r="G87" s="97"/>
      <c r="H87" s="97"/>
      <c r="I87" s="97"/>
      <c r="J87" s="91" t="s">
        <v>4</v>
      </c>
      <c r="K87" s="91"/>
      <c r="L87" s="91"/>
      <c r="M87" s="76" t="s">
        <v>5</v>
      </c>
      <c r="N87" s="76" t="s">
        <v>153</v>
      </c>
    </row>
    <row r="88" spans="2:14" ht="12.75">
      <c r="B88" s="92" t="s">
        <v>19</v>
      </c>
      <c r="C88" s="93"/>
      <c r="D88" s="98"/>
      <c r="E88" s="98"/>
      <c r="F88" s="98"/>
      <c r="G88" s="98"/>
      <c r="H88" s="98"/>
      <c r="I88" s="98"/>
      <c r="J88" s="94"/>
      <c r="K88" s="94"/>
      <c r="L88" s="94"/>
      <c r="M88" s="72"/>
      <c r="N88" s="73"/>
    </row>
    <row r="89" spans="2:14" ht="78" customHeight="1">
      <c r="B89" s="81" t="s">
        <v>24</v>
      </c>
      <c r="C89" s="82"/>
      <c r="D89" s="82" t="s">
        <v>154</v>
      </c>
      <c r="E89" s="82"/>
      <c r="F89" s="82"/>
      <c r="G89" s="82"/>
      <c r="H89" s="82"/>
      <c r="I89" s="82"/>
      <c r="J89" s="82" t="s">
        <v>155</v>
      </c>
      <c r="K89" s="82"/>
      <c r="L89" s="82"/>
      <c r="M89" s="68" t="s">
        <v>172</v>
      </c>
      <c r="N89" s="69" t="s">
        <v>156</v>
      </c>
    </row>
    <row r="90" spans="2:14" ht="12.75" customHeight="1">
      <c r="B90" s="83" t="s">
        <v>33</v>
      </c>
      <c r="C90" s="84"/>
      <c r="D90" s="85"/>
      <c r="E90" s="85"/>
      <c r="F90" s="85"/>
      <c r="G90" s="85"/>
      <c r="H90" s="85"/>
      <c r="I90" s="85"/>
      <c r="J90" s="85"/>
      <c r="K90" s="85"/>
      <c r="L90" s="85"/>
      <c r="M90" s="74"/>
      <c r="N90" s="75"/>
    </row>
    <row r="91" spans="2:14" ht="27" customHeight="1">
      <c r="B91" s="81" t="s">
        <v>157</v>
      </c>
      <c r="C91" s="82"/>
      <c r="D91" s="82" t="s">
        <v>158</v>
      </c>
      <c r="E91" s="82"/>
      <c r="F91" s="82"/>
      <c r="G91" s="82"/>
      <c r="H91" s="82"/>
      <c r="I91" s="82"/>
      <c r="J91" s="82" t="s">
        <v>159</v>
      </c>
      <c r="K91" s="82"/>
      <c r="L91" s="82"/>
      <c r="M91" s="68" t="s">
        <v>171</v>
      </c>
      <c r="N91" s="69"/>
    </row>
    <row r="92" spans="2:14" ht="15.75" customHeight="1">
      <c r="B92" s="81" t="s">
        <v>160</v>
      </c>
      <c r="C92" s="82"/>
      <c r="D92" s="82" t="s">
        <v>161</v>
      </c>
      <c r="E92" s="82"/>
      <c r="F92" s="82"/>
      <c r="G92" s="82"/>
      <c r="H92" s="82"/>
      <c r="I92" s="82"/>
      <c r="J92" s="82"/>
      <c r="K92" s="82"/>
      <c r="L92" s="82"/>
      <c r="M92" s="68" t="s">
        <v>170</v>
      </c>
      <c r="N92" s="69" t="s">
        <v>130</v>
      </c>
    </row>
    <row r="93" spans="2:14" ht="12.75" customHeight="1">
      <c r="B93" s="83" t="s">
        <v>53</v>
      </c>
      <c r="C93" s="84"/>
      <c r="D93" s="85"/>
      <c r="E93" s="85"/>
      <c r="F93" s="85"/>
      <c r="G93" s="85"/>
      <c r="H93" s="85"/>
      <c r="I93" s="85"/>
      <c r="J93" s="85"/>
      <c r="K93" s="85"/>
      <c r="L93" s="85"/>
      <c r="M93" s="74"/>
      <c r="N93" s="75"/>
    </row>
    <row r="94" spans="2:14" ht="25.5" customHeight="1">
      <c r="B94" s="81" t="s">
        <v>58</v>
      </c>
      <c r="C94" s="82"/>
      <c r="D94" s="82" t="s">
        <v>162</v>
      </c>
      <c r="E94" s="82"/>
      <c r="F94" s="82"/>
      <c r="G94" s="82"/>
      <c r="H94" s="82"/>
      <c r="I94" s="82"/>
      <c r="J94" s="82" t="s">
        <v>163</v>
      </c>
      <c r="K94" s="82"/>
      <c r="L94" s="82"/>
      <c r="M94" s="68" t="s">
        <v>170</v>
      </c>
      <c r="N94" s="69" t="s">
        <v>164</v>
      </c>
    </row>
    <row r="95" spans="2:14" ht="12.75" customHeight="1">
      <c r="B95" s="83" t="s">
        <v>60</v>
      </c>
      <c r="C95" s="84"/>
      <c r="D95" s="85"/>
      <c r="E95" s="85"/>
      <c r="F95" s="85"/>
      <c r="G95" s="85"/>
      <c r="H95" s="85"/>
      <c r="I95" s="85"/>
      <c r="J95" s="85"/>
      <c r="K95" s="85"/>
      <c r="L95" s="85"/>
      <c r="M95" s="74"/>
      <c r="N95" s="75"/>
    </row>
    <row r="96" spans="2:14" ht="13.5" customHeight="1">
      <c r="B96" s="81" t="s">
        <v>64</v>
      </c>
      <c r="C96" s="82"/>
      <c r="D96" s="82" t="s">
        <v>165</v>
      </c>
      <c r="E96" s="82"/>
      <c r="F96" s="82"/>
      <c r="G96" s="82"/>
      <c r="H96" s="82"/>
      <c r="I96" s="82"/>
      <c r="J96" s="82" t="s">
        <v>166</v>
      </c>
      <c r="K96" s="82"/>
      <c r="L96" s="82"/>
      <c r="M96" s="68" t="s">
        <v>170</v>
      </c>
      <c r="N96" s="69" t="s">
        <v>130</v>
      </c>
    </row>
    <row r="97" spans="2:14" ht="12.75" customHeight="1">
      <c r="B97" s="83" t="s">
        <v>65</v>
      </c>
      <c r="C97" s="84"/>
      <c r="D97" s="85"/>
      <c r="E97" s="85"/>
      <c r="F97" s="85"/>
      <c r="G97" s="85"/>
      <c r="H97" s="85"/>
      <c r="I97" s="85"/>
      <c r="J97" s="85"/>
      <c r="K97" s="85"/>
      <c r="L97" s="85"/>
      <c r="M97" s="74"/>
      <c r="N97" s="75"/>
    </row>
    <row r="98" spans="2:14" ht="53.25" customHeight="1">
      <c r="B98" s="86" t="s">
        <v>167</v>
      </c>
      <c r="C98" s="87"/>
      <c r="D98" s="87" t="s">
        <v>168</v>
      </c>
      <c r="E98" s="87"/>
      <c r="F98" s="87"/>
      <c r="G98" s="87"/>
      <c r="H98" s="87"/>
      <c r="I98" s="87"/>
      <c r="J98" s="88" t="s">
        <v>155</v>
      </c>
      <c r="K98" s="88"/>
      <c r="L98" s="88"/>
      <c r="M98" s="70" t="s">
        <v>169</v>
      </c>
      <c r="N98" s="71" t="s">
        <v>156</v>
      </c>
    </row>
    <row r="99" ht="12.75">
      <c r="M99" s="1"/>
    </row>
    <row r="100" ht="12.75">
      <c r="M100" s="1"/>
    </row>
    <row r="101" ht="12.75">
      <c r="M101" s="1"/>
    </row>
    <row r="102" ht="12.75">
      <c r="M102" s="1"/>
    </row>
    <row r="103" ht="12.75">
      <c r="M103" s="1"/>
    </row>
    <row r="104" ht="12.75">
      <c r="M104" s="1"/>
    </row>
    <row r="105" ht="12.75">
      <c r="M105" s="1"/>
    </row>
    <row r="106" ht="12.75">
      <c r="M106" s="1"/>
    </row>
  </sheetData>
  <sheetProtection/>
  <mergeCells count="239">
    <mergeCell ref="B14:C14"/>
    <mergeCell ref="E14:I14"/>
    <mergeCell ref="J14:L14"/>
    <mergeCell ref="B7:C7"/>
    <mergeCell ref="E7:I7"/>
    <mergeCell ref="J7:L7"/>
    <mergeCell ref="B9:C9"/>
    <mergeCell ref="E9:I9"/>
    <mergeCell ref="J9:L9"/>
    <mergeCell ref="B10:C10"/>
    <mergeCell ref="E10:I10"/>
    <mergeCell ref="J10:L10"/>
    <mergeCell ref="B11:C11"/>
    <mergeCell ref="E11:I11"/>
    <mergeCell ref="J11:L11"/>
    <mergeCell ref="B13:C13"/>
    <mergeCell ref="E13:I13"/>
    <mergeCell ref="J13:L13"/>
    <mergeCell ref="B12:C12"/>
    <mergeCell ref="E12:I12"/>
    <mergeCell ref="J12:L12"/>
    <mergeCell ref="B3:C3"/>
    <mergeCell ref="E3:I3"/>
    <mergeCell ref="J3:L3"/>
    <mergeCell ref="O3:P3"/>
    <mergeCell ref="B1:N1"/>
    <mergeCell ref="B2:C2"/>
    <mergeCell ref="E2:I2"/>
    <mergeCell ref="J2:L2"/>
    <mergeCell ref="J8:L8"/>
    <mergeCell ref="B4:C4"/>
    <mergeCell ref="E4:I4"/>
    <mergeCell ref="J4:L4"/>
    <mergeCell ref="B5:C5"/>
    <mergeCell ref="E5:I5"/>
    <mergeCell ref="J5:L5"/>
    <mergeCell ref="B6:C6"/>
    <mergeCell ref="E6:I6"/>
    <mergeCell ref="J6:L6"/>
    <mergeCell ref="B8:C8"/>
    <mergeCell ref="E8:I8"/>
    <mergeCell ref="B15:C15"/>
    <mergeCell ref="E15:I15"/>
    <mergeCell ref="J15:L15"/>
    <mergeCell ref="B16:C16"/>
    <mergeCell ref="E16:I16"/>
    <mergeCell ref="J16:L16"/>
    <mergeCell ref="B17:C17"/>
    <mergeCell ref="E17:I17"/>
    <mergeCell ref="J17:L17"/>
    <mergeCell ref="B18:C18"/>
    <mergeCell ref="E18:I18"/>
    <mergeCell ref="J18:L18"/>
    <mergeCell ref="B19:C19"/>
    <mergeCell ref="E19:I19"/>
    <mergeCell ref="J19:L19"/>
    <mergeCell ref="B20:C20"/>
    <mergeCell ref="E20:I20"/>
    <mergeCell ref="J20:L20"/>
    <mergeCell ref="B21:C21"/>
    <mergeCell ref="E21:I21"/>
    <mergeCell ref="J21:L21"/>
    <mergeCell ref="B22:C22"/>
    <mergeCell ref="E22:I22"/>
    <mergeCell ref="J22:L22"/>
    <mergeCell ref="B23:C23"/>
    <mergeCell ref="E23:I23"/>
    <mergeCell ref="J23:L23"/>
    <mergeCell ref="B24:C24"/>
    <mergeCell ref="E24:I24"/>
    <mergeCell ref="J24:L24"/>
    <mergeCell ref="B25:C25"/>
    <mergeCell ref="E25:I25"/>
    <mergeCell ref="J25:L25"/>
    <mergeCell ref="B26:C26"/>
    <mergeCell ref="E26:I26"/>
    <mergeCell ref="J26:L26"/>
    <mergeCell ref="B27:C27"/>
    <mergeCell ref="E27:I27"/>
    <mergeCell ref="J27:L27"/>
    <mergeCell ref="B28:C28"/>
    <mergeCell ref="E28:I28"/>
    <mergeCell ref="J28:L28"/>
    <mergeCell ref="B29:C29"/>
    <mergeCell ref="E29:I29"/>
    <mergeCell ref="J29:L29"/>
    <mergeCell ref="B30:C30"/>
    <mergeCell ref="E30:I30"/>
    <mergeCell ref="J30:L30"/>
    <mergeCell ref="B31:C31"/>
    <mergeCell ref="E31:I31"/>
    <mergeCell ref="J31:L31"/>
    <mergeCell ref="B32:C32"/>
    <mergeCell ref="E32:I32"/>
    <mergeCell ref="J32:L32"/>
    <mergeCell ref="B33:C33"/>
    <mergeCell ref="E33:I33"/>
    <mergeCell ref="J33:L33"/>
    <mergeCell ref="B34:C34"/>
    <mergeCell ref="E34:I34"/>
    <mergeCell ref="J34:L34"/>
    <mergeCell ref="B35:C35"/>
    <mergeCell ref="E35:I35"/>
    <mergeCell ref="J35:L35"/>
    <mergeCell ref="B36:C36"/>
    <mergeCell ref="E36:I36"/>
    <mergeCell ref="J36:L36"/>
    <mergeCell ref="B37:C37"/>
    <mergeCell ref="E37:I37"/>
    <mergeCell ref="J37:L37"/>
    <mergeCell ref="B38:C38"/>
    <mergeCell ref="E38:I38"/>
    <mergeCell ref="J38:L38"/>
    <mergeCell ref="B39:C39"/>
    <mergeCell ref="E39:I39"/>
    <mergeCell ref="J39:L39"/>
    <mergeCell ref="B40:C40"/>
    <mergeCell ref="E40:I40"/>
    <mergeCell ref="J40:L40"/>
    <mergeCell ref="B41:C41"/>
    <mergeCell ref="E41:I41"/>
    <mergeCell ref="J41:L41"/>
    <mergeCell ref="B42:C42"/>
    <mergeCell ref="E42:I42"/>
    <mergeCell ref="J42:L42"/>
    <mergeCell ref="B43:C43"/>
    <mergeCell ref="E43:I43"/>
    <mergeCell ref="J43:L43"/>
    <mergeCell ref="B44:C44"/>
    <mergeCell ref="E44:I44"/>
    <mergeCell ref="J44:L44"/>
    <mergeCell ref="B45:C45"/>
    <mergeCell ref="E45:I45"/>
    <mergeCell ref="J45:L45"/>
    <mergeCell ref="B46:C46"/>
    <mergeCell ref="E46:I46"/>
    <mergeCell ref="J46:L46"/>
    <mergeCell ref="B47:C47"/>
    <mergeCell ref="E47:I47"/>
    <mergeCell ref="J47:L47"/>
    <mergeCell ref="B48:C48"/>
    <mergeCell ref="E48:I48"/>
    <mergeCell ref="J48:L48"/>
    <mergeCell ref="B49:C49"/>
    <mergeCell ref="E49:I49"/>
    <mergeCell ref="J49:L49"/>
    <mergeCell ref="B50:C50"/>
    <mergeCell ref="E50:I50"/>
    <mergeCell ref="J50:L50"/>
    <mergeCell ref="B51:C51"/>
    <mergeCell ref="E51:I51"/>
    <mergeCell ref="J51:L51"/>
    <mergeCell ref="B52:C52"/>
    <mergeCell ref="E52:I52"/>
    <mergeCell ref="J52:L52"/>
    <mergeCell ref="B53:C53"/>
    <mergeCell ref="E53:I53"/>
    <mergeCell ref="J53:L53"/>
    <mergeCell ref="B54:C54"/>
    <mergeCell ref="E54:I54"/>
    <mergeCell ref="J54:L54"/>
    <mergeCell ref="B55:C55"/>
    <mergeCell ref="E55:I55"/>
    <mergeCell ref="J55:L55"/>
    <mergeCell ref="B56:C56"/>
    <mergeCell ref="E56:I56"/>
    <mergeCell ref="J56:L56"/>
    <mergeCell ref="B57:C57"/>
    <mergeCell ref="E57:I57"/>
    <mergeCell ref="J57:L57"/>
    <mergeCell ref="B58:C58"/>
    <mergeCell ref="E58:I58"/>
    <mergeCell ref="J58:L58"/>
    <mergeCell ref="B59:C59"/>
    <mergeCell ref="E59:I59"/>
    <mergeCell ref="J59:L59"/>
    <mergeCell ref="B60:C60"/>
    <mergeCell ref="E60:I60"/>
    <mergeCell ref="J60:L60"/>
    <mergeCell ref="B61:C61"/>
    <mergeCell ref="E61:I61"/>
    <mergeCell ref="J61:L61"/>
    <mergeCell ref="B62:C62"/>
    <mergeCell ref="E62:I62"/>
    <mergeCell ref="J62:L62"/>
    <mergeCell ref="B63:C63"/>
    <mergeCell ref="E63:I63"/>
    <mergeCell ref="J63:L63"/>
    <mergeCell ref="B64:C64"/>
    <mergeCell ref="E64:I64"/>
    <mergeCell ref="J64:L64"/>
    <mergeCell ref="B65:C65"/>
    <mergeCell ref="E65:I65"/>
    <mergeCell ref="J65:L65"/>
    <mergeCell ref="B66:C66"/>
    <mergeCell ref="E66:I66"/>
    <mergeCell ref="J66:L66"/>
    <mergeCell ref="B87:C87"/>
    <mergeCell ref="J87:L87"/>
    <mergeCell ref="B88:C88"/>
    <mergeCell ref="J88:L88"/>
    <mergeCell ref="B67:C67"/>
    <mergeCell ref="E67:I67"/>
    <mergeCell ref="J67:L67"/>
    <mergeCell ref="B68:C68"/>
    <mergeCell ref="E68:I68"/>
    <mergeCell ref="J68:L68"/>
    <mergeCell ref="D87:I87"/>
    <mergeCell ref="D88:I88"/>
    <mergeCell ref="B91:C91"/>
    <mergeCell ref="J91:L91"/>
    <mergeCell ref="B92:C92"/>
    <mergeCell ref="J92:L92"/>
    <mergeCell ref="B89:C89"/>
    <mergeCell ref="J89:L89"/>
    <mergeCell ref="B90:C90"/>
    <mergeCell ref="J90:L90"/>
    <mergeCell ref="B95:C95"/>
    <mergeCell ref="J95:L95"/>
    <mergeCell ref="D89:I89"/>
    <mergeCell ref="D91:I91"/>
    <mergeCell ref="D92:I92"/>
    <mergeCell ref="D90:I90"/>
    <mergeCell ref="B96:C96"/>
    <mergeCell ref="J96:L96"/>
    <mergeCell ref="B93:C93"/>
    <mergeCell ref="J93:L93"/>
    <mergeCell ref="B94:C94"/>
    <mergeCell ref="J94:L94"/>
    <mergeCell ref="B97:C97"/>
    <mergeCell ref="J97:L97"/>
    <mergeCell ref="B98:C98"/>
    <mergeCell ref="D94:I94"/>
    <mergeCell ref="D96:I96"/>
    <mergeCell ref="D98:I98"/>
    <mergeCell ref="J98:L98"/>
    <mergeCell ref="D93:I93"/>
    <mergeCell ref="D95:I95"/>
    <mergeCell ref="D97:I9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Pippo</cp:lastModifiedBy>
  <cp:lastPrinted>2011-10-30T22:31:55Z</cp:lastPrinted>
  <dcterms:created xsi:type="dcterms:W3CDTF">2011-10-31T20:58:33Z</dcterms:created>
  <dcterms:modified xsi:type="dcterms:W3CDTF">2011-11-08T04:58:18Z</dcterms:modified>
  <cp:category/>
  <cp:version/>
  <cp:contentType/>
  <cp:contentStatus/>
</cp:coreProperties>
</file>