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480" windowHeight="9240" activeTab="1"/>
  </bookViews>
  <sheets>
    <sheet name="Foglio1" sheetId="1" r:id="rId1"/>
    <sheet name="Foglio3" sheetId="2" r:id="rId2"/>
  </sheets>
  <definedNames>
    <definedName name="_xlnm.Print_Area" localSheetId="0">'Foglio1'!$B$4:$F$38</definedName>
    <definedName name="_xlnm.Print_Area" localSheetId="1">'Foglio3'!$C$1:$O$78</definedName>
  </definedNames>
  <calcPr fullCalcOnLoad="1"/>
</workbook>
</file>

<file path=xl/sharedStrings.xml><?xml version="1.0" encoding="utf-8"?>
<sst xmlns="http://schemas.openxmlformats.org/spreadsheetml/2006/main" count="217" uniqueCount="147">
  <si>
    <t>DATA</t>
  </si>
  <si>
    <t>DIRETTORE ESCURSIONE</t>
  </si>
  <si>
    <t>ESCURSIONE</t>
  </si>
  <si>
    <t>Con CAI di:</t>
  </si>
  <si>
    <t>GENNAIO</t>
  </si>
  <si>
    <t>N° giorni</t>
  </si>
  <si>
    <t>DIFFIC.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</si>
  <si>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</si>
  <si>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</si>
  <si>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</si>
  <si>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</si>
  <si>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</si>
  <si>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</si>
  <si>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</si>
  <si>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</si>
  <si>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</si>
  <si>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</si>
  <si>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</si>
  <si>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</t>
  </si>
  <si>
    <t>Dom 28</t>
  </si>
  <si>
    <t>Dom 4</t>
  </si>
  <si>
    <t>Dom 11</t>
  </si>
  <si>
    <t>Dom 18</t>
  </si>
  <si>
    <t>EAI</t>
  </si>
  <si>
    <t>Dom 1</t>
  </si>
  <si>
    <t>Dom 8</t>
  </si>
  <si>
    <t>Dom 15</t>
  </si>
  <si>
    <t>Dom 13</t>
  </si>
  <si>
    <t>Dom 20</t>
  </si>
  <si>
    <t>Dom 27</t>
  </si>
  <si>
    <t>T</t>
  </si>
  <si>
    <t>EE</t>
  </si>
  <si>
    <t>Dom 12</t>
  </si>
  <si>
    <t>Dom 19</t>
  </si>
  <si>
    <t>Dom 26</t>
  </si>
  <si>
    <t>Dom 9</t>
  </si>
  <si>
    <t>Dom 25</t>
  </si>
  <si>
    <t>n.</t>
  </si>
  <si>
    <t>Diff.</t>
  </si>
  <si>
    <t>Totale</t>
  </si>
  <si>
    <t>%</t>
  </si>
  <si>
    <t>Dom 3</t>
  </si>
  <si>
    <t xml:space="preserve">Dom 23 </t>
  </si>
  <si>
    <t>= date obbligate</t>
  </si>
  <si>
    <t xml:space="preserve">Dom 22 </t>
  </si>
  <si>
    <t>Dom 17</t>
  </si>
  <si>
    <t xml:space="preserve">Dom 6 </t>
  </si>
  <si>
    <t>= festivo</t>
  </si>
  <si>
    <t>EEA</t>
  </si>
  <si>
    <t>(di cui n.</t>
  </si>
  <si>
    <t>E/EE)</t>
  </si>
  <si>
    <t>T/E)</t>
  </si>
  <si>
    <t>NATALE</t>
  </si>
  <si>
    <t>Dom 21</t>
  </si>
  <si>
    <t>T+E =</t>
  </si>
  <si>
    <t>n.b.:</t>
  </si>
  <si>
    <t xml:space="preserve">I direttori d'escursione ed i loro collaboratori stabiliranno autonomamente i giorni in cui verificare la percorribilità dei sentieri ed effettuare la loro   </t>
  </si>
  <si>
    <t>eventuale manutenzione.</t>
  </si>
  <si>
    <t>il consiglio direttivo , e, in caso di urgenza, il presidente possono in qualsiasi momento modificare o integrare il presente programma.</t>
  </si>
  <si>
    <t>Dom 16</t>
  </si>
  <si>
    <t>Dom 30</t>
  </si>
  <si>
    <t>Dom 10</t>
  </si>
  <si>
    <t>Dom 24</t>
  </si>
  <si>
    <t>Dom 7</t>
  </si>
  <si>
    <t>Dom 14</t>
  </si>
  <si>
    <t>Dom 23</t>
  </si>
  <si>
    <t>ETNA</t>
  </si>
  <si>
    <t>SCIARE DEL FOLLONE</t>
  </si>
  <si>
    <t>ORAZIO CONTE</t>
  </si>
  <si>
    <t>ANELLO DI MONTE SPAGNOLO</t>
  </si>
  <si>
    <t>GRILLI-SCAVO-PALESTRA-GRILLI</t>
  </si>
  <si>
    <t>PAPPALARDO-SCAVO-MALETTO</t>
  </si>
  <si>
    <t>PIETRO</t>
  </si>
  <si>
    <t>FIERA-ALBANO-FONTANELLE-GALVARINA</t>
  </si>
  <si>
    <t>NEBRODI</t>
  </si>
  <si>
    <t>PETROSINO-BALESTRA</t>
  </si>
  <si>
    <t xml:space="preserve">MONTE COLLA </t>
  </si>
  <si>
    <t>CHIUSITTA-NELSON-FAVOTORTO-FVECCHIA</t>
  </si>
  <si>
    <t>TRE CERZE-FUSCO PANTALICA)</t>
  </si>
  <si>
    <t>IBLEI</t>
  </si>
  <si>
    <t>VAL D'ANAPO PALAZZOLO-FUSCO</t>
  </si>
  <si>
    <t>CASTELLACCIO O RISICONE</t>
  </si>
  <si>
    <t>VARI</t>
  </si>
  <si>
    <t>MITOGGIO</t>
  </si>
  <si>
    <t>MALABOTTA</t>
  </si>
  <si>
    <t>ELORO- S.LORENZO</t>
  </si>
  <si>
    <t>CAMMISE-TRE VERGINI</t>
  </si>
  <si>
    <t>CAMMISA - TREVERGINI</t>
  </si>
  <si>
    <t>MADONIE</t>
  </si>
  <si>
    <t>P.GRILLI-EGITTO-SCAVO-PALESTRA-GRILLI</t>
  </si>
  <si>
    <t>GRANVILLA</t>
  </si>
  <si>
    <t>CARNEVALE</t>
  </si>
  <si>
    <t>ETNA - SCI DI FONDO</t>
  </si>
  <si>
    <t>M.ARTURELLI-M.ROSELLA</t>
  </si>
  <si>
    <t>PASQUA</t>
  </si>
  <si>
    <t>FESTA LAVORATORI</t>
  </si>
  <si>
    <t>ETNA  M.TE ZOCCOLARO-SERRA SALIFIZIO</t>
  </si>
  <si>
    <t>M.ARTURELLI-G.MIDOLO</t>
  </si>
  <si>
    <t>CASCATE DELL'OXENA</t>
  </si>
  <si>
    <t>M.ARTURELLI-G.BARTOCCI</t>
  </si>
  <si>
    <t>FIUME MANGHISI</t>
  </si>
  <si>
    <t>C.A.I.  SIRACUSA - programma attività 2011</t>
  </si>
  <si>
    <r>
      <t xml:space="preserve"> (*) </t>
    </r>
    <r>
      <rPr>
        <i/>
        <sz val="10"/>
        <rFont val="Arial"/>
        <family val="2"/>
      </rPr>
      <t>= Escursioni su richiesta da effettuarsi anche in giorni infrasettimanali e salva autorizzazione Azienda Foreste Demaniali</t>
    </r>
  </si>
  <si>
    <t>Ven 8/Dom 10</t>
  </si>
  <si>
    <t>ISOLA DI VULCANO</t>
  </si>
  <si>
    <t>PURPURA/RICUPERO</t>
  </si>
  <si>
    <t>DA MARSALA A QUARTO</t>
  </si>
  <si>
    <t>CAI SICILIA/LIGURIA</t>
  </si>
  <si>
    <t>SARDEGNA - CORSICA</t>
  </si>
  <si>
    <t>SENTIERO ITALIA DA NOTO A MADONNA DELLA SCALA</t>
  </si>
  <si>
    <t>M.SGROI-K.PULVIRENTI-O.CONTE</t>
  </si>
  <si>
    <t>M.SGROI-K.PULVIRENTI</t>
  </si>
  <si>
    <t>M.SGROI-K.PULVIRENTI-P. PLATANIA-S. PARISI</t>
  </si>
  <si>
    <t>M.SGROI-K.PULVIRENTI-S.PARISI-P.PLATANIA</t>
  </si>
  <si>
    <t>Dom 31</t>
  </si>
  <si>
    <t>GOLA DELLA STRETTA</t>
  </si>
  <si>
    <t>CAVA CARDINALE</t>
  </si>
  <si>
    <t>G.LA GUMINA-G.BARTOCCI</t>
  </si>
  <si>
    <t>G.LA GUMINA-G.MIDOLO</t>
  </si>
  <si>
    <t>RICOTTATA</t>
  </si>
  <si>
    <t>M.FERLA</t>
  </si>
  <si>
    <t>SIRACUSA-VIZZINI TRATTA VIZZINI-BUCCHERI</t>
  </si>
  <si>
    <t>SIRACUSA-VIZZINI TRATTA BUSCEMI-CASSARO</t>
  </si>
  <si>
    <t xml:space="preserve">Gio 2/Dom 5 </t>
  </si>
  <si>
    <t>MALTA E LE SUE ISOLE</t>
  </si>
  <si>
    <t>Sab 10/Dom 11</t>
  </si>
  <si>
    <t>V.BROUSSARD-M.SGROI-M.FERLA-P.PLATANIA</t>
  </si>
  <si>
    <t>GROTTA PELLERINA</t>
  </si>
  <si>
    <t>P-SPITALERI</t>
  </si>
  <si>
    <t>M.SGROI/G.FANNI</t>
  </si>
  <si>
    <t>Sab 3/Dom 4</t>
  </si>
  <si>
    <t>Sab 1/Dom 2</t>
  </si>
  <si>
    <t>ELORO - S. LORENZO</t>
  </si>
  <si>
    <t>TRECERZE- FUSCO</t>
  </si>
  <si>
    <t xml:space="preserve">Sab 29/Lun 4 </t>
  </si>
  <si>
    <t>CAMPAGNE DI SCICLI</t>
  </si>
  <si>
    <t>M.MICALE-S.TROVATO</t>
  </si>
  <si>
    <t>"FILI" DI CAVA GRANDE (Belvedere-Gallina)</t>
  </si>
  <si>
    <t>MOENA - DOLOMITI</t>
  </si>
  <si>
    <t>V.RIZZA-M.SPAGNA</t>
  </si>
  <si>
    <t>CAVA GRANDE D'INVERNO</t>
  </si>
  <si>
    <t>G.CHIARENZA-G.LA GUMINA</t>
  </si>
  <si>
    <t>SAMBUCHETTI - CASTELLO DI SPERLINGA</t>
  </si>
  <si>
    <t>ANELLO MONTE MINARDO PASSEGGIATA MICOLOGICA</t>
  </si>
  <si>
    <t>BIBBINELLO</t>
  </si>
  <si>
    <t>S.PATTI-D.PURPURA</t>
  </si>
  <si>
    <t>PRANZO SOCIALE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</si>
</sst>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7">
    <font>
      <sz val="10"/>
      <name val="Arial"/>
      <family val="0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22" borderId="12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19" borderId="15" xfId="0" applyFont="1" applyFill="1" applyBorder="1" applyAlignment="1">
      <alignment/>
    </xf>
    <xf numFmtId="0" fontId="4" fillId="0" borderId="0" xfId="0" applyFont="1" applyAlignment="1" quotePrefix="1">
      <alignment/>
    </xf>
    <xf numFmtId="0" fontId="0" fillId="22" borderId="15" xfId="0" applyFont="1" applyFill="1" applyBorder="1" applyAlignment="1">
      <alignment/>
    </xf>
    <xf numFmtId="0" fontId="9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9" fontId="0" fillId="0" borderId="17" xfId="0" applyNumberFormat="1" applyFont="1" applyBorder="1" applyAlignment="1">
      <alignment/>
    </xf>
    <xf numFmtId="0" fontId="0" fillId="24" borderId="25" xfId="0" applyFont="1" applyFill="1" applyBorder="1" applyAlignment="1">
      <alignment horizontal="right"/>
    </xf>
    <xf numFmtId="1" fontId="0" fillId="24" borderId="26" xfId="48" applyNumberFormat="1" applyFont="1" applyFill="1" applyBorder="1" applyAlignment="1">
      <alignment horizontal="center"/>
    </xf>
    <xf numFmtId="9" fontId="0" fillId="24" borderId="16" xfId="48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 horizontal="center"/>
    </xf>
    <xf numFmtId="9" fontId="0" fillId="22" borderId="0" xfId="48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22" borderId="11" xfId="0" applyFont="1" applyFill="1" applyBorder="1" applyAlignment="1">
      <alignment horizontal="left"/>
    </xf>
    <xf numFmtId="0" fontId="8" fillId="22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4" fillId="22" borderId="12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2" fillId="0" borderId="3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22" borderId="15" xfId="0" applyFont="1" applyFill="1" applyBorder="1" applyAlignment="1">
      <alignment horizontal="left"/>
    </xf>
    <xf numFmtId="0" fontId="8" fillId="22" borderId="15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36"/>
  <sheetViews>
    <sheetView zoomScalePageLayoutView="0" workbookViewId="0" topLeftCell="A1">
      <selection activeCell="D9" sqref="D9"/>
    </sheetView>
  </sheetViews>
  <sheetFormatPr defaultColWidth="9.140625" defaultRowHeight="12.75"/>
  <cols>
    <col min="4" max="4" width="41.7109375" style="0" customWidth="1"/>
    <col min="6" max="6" width="58.421875" style="0" customWidth="1"/>
  </cols>
  <sheetData>
    <row r="5" spans="2:6" ht="12.75">
      <c r="B5" t="s">
        <v>66</v>
      </c>
      <c r="D5" t="s">
        <v>67</v>
      </c>
      <c r="F5" t="s">
        <v>68</v>
      </c>
    </row>
    <row r="7" spans="4:6" ht="12.75">
      <c r="D7" s="14" t="s">
        <v>69</v>
      </c>
      <c r="F7" t="s">
        <v>68</v>
      </c>
    </row>
    <row r="9" spans="4:6" ht="12.75">
      <c r="D9" s="7" t="s">
        <v>70</v>
      </c>
      <c r="F9" t="s">
        <v>72</v>
      </c>
    </row>
    <row r="11" spans="4:6" ht="12.75">
      <c r="D11" s="7" t="s">
        <v>71</v>
      </c>
      <c r="F11" t="s">
        <v>72</v>
      </c>
    </row>
    <row r="13" spans="4:6" ht="12.75">
      <c r="D13" s="7" t="s">
        <v>73</v>
      </c>
      <c r="F13" s="13" t="s">
        <v>72</v>
      </c>
    </row>
    <row r="16" spans="2:6" ht="12.75">
      <c r="B16" t="s">
        <v>74</v>
      </c>
      <c r="D16" s="7" t="s">
        <v>75</v>
      </c>
      <c r="F16" t="s">
        <v>68</v>
      </c>
    </row>
    <row r="18" spans="4:6" ht="12.75">
      <c r="D18" t="s">
        <v>76</v>
      </c>
      <c r="F18" t="s">
        <v>68</v>
      </c>
    </row>
    <row r="20" spans="4:6" ht="12.75">
      <c r="D20" s="7" t="s">
        <v>77</v>
      </c>
      <c r="F20" t="s">
        <v>72</v>
      </c>
    </row>
    <row r="22" ht="12.75">
      <c r="D22" s="7" t="s">
        <v>86</v>
      </c>
    </row>
    <row r="25" spans="2:4" ht="12.75">
      <c r="B25" t="s">
        <v>79</v>
      </c>
      <c r="D25" s="7" t="s">
        <v>78</v>
      </c>
    </row>
    <row r="27" ht="12.75">
      <c r="D27" s="7" t="s">
        <v>80</v>
      </c>
    </row>
    <row r="29" ht="12.75">
      <c r="D29" t="s">
        <v>81</v>
      </c>
    </row>
    <row r="32" spans="2:4" ht="12.75">
      <c r="B32" t="s">
        <v>82</v>
      </c>
      <c r="D32" s="7" t="s">
        <v>83</v>
      </c>
    </row>
    <row r="34" ht="12.75">
      <c r="D34" s="7" t="s">
        <v>84</v>
      </c>
    </row>
    <row r="36" ht="12.75">
      <c r="D36" t="s">
        <v>85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tabSelected="1" zoomScalePageLayoutView="0" workbookViewId="0" topLeftCell="A50">
      <selection activeCell="O8" sqref="O8"/>
    </sheetView>
  </sheetViews>
  <sheetFormatPr defaultColWidth="9.140625" defaultRowHeight="12.75"/>
  <cols>
    <col min="1" max="1" width="9.140625" style="4" customWidth="1"/>
    <col min="2" max="2" width="4.00390625" style="4" customWidth="1"/>
    <col min="3" max="3" width="9.140625" style="4" customWidth="1"/>
    <col min="4" max="4" width="6.421875" style="4" customWidth="1"/>
    <col min="5" max="5" width="6.00390625" style="4" customWidth="1"/>
    <col min="6" max="7" width="10.28125" style="4" customWidth="1"/>
    <col min="8" max="9" width="9.140625" style="4" customWidth="1"/>
    <col min="10" max="10" width="6.140625" style="4" customWidth="1"/>
    <col min="11" max="11" width="5.57421875" style="4" customWidth="1"/>
    <col min="12" max="12" width="9.140625" style="4" customWidth="1"/>
    <col min="13" max="13" width="17.00390625" style="4" customWidth="1"/>
    <col min="14" max="14" width="7.57421875" style="1" customWidth="1"/>
    <col min="15" max="15" width="16.140625" style="4" customWidth="1"/>
    <col min="16" max="17" width="9.140625" style="4" hidden="1" customWidth="1"/>
    <col min="18" max="16384" width="9.140625" style="4" customWidth="1"/>
  </cols>
  <sheetData>
    <row r="1" spans="3:15" ht="25.5">
      <c r="C1" s="104" t="s">
        <v>101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3:15" ht="12.75">
      <c r="C2" s="100"/>
      <c r="D2" s="100"/>
      <c r="E2" s="3"/>
      <c r="F2" s="99"/>
      <c r="G2" s="99"/>
      <c r="H2" s="99"/>
      <c r="I2" s="99"/>
      <c r="J2" s="99"/>
      <c r="K2" s="99"/>
      <c r="L2" s="99"/>
      <c r="M2" s="99"/>
      <c r="O2" s="1"/>
    </row>
    <row r="3" spans="3:17" ht="27" customHeight="1">
      <c r="C3" s="106" t="s">
        <v>0</v>
      </c>
      <c r="D3" s="107"/>
      <c r="E3" s="18" t="s">
        <v>5</v>
      </c>
      <c r="F3" s="106" t="s">
        <v>2</v>
      </c>
      <c r="G3" s="111"/>
      <c r="H3" s="111"/>
      <c r="I3" s="111"/>
      <c r="J3" s="107"/>
      <c r="K3" s="108" t="s">
        <v>1</v>
      </c>
      <c r="L3" s="109"/>
      <c r="M3" s="110"/>
      <c r="N3" s="19" t="s">
        <v>6</v>
      </c>
      <c r="O3" s="20" t="s">
        <v>3</v>
      </c>
      <c r="P3" s="111"/>
      <c r="Q3" s="107"/>
    </row>
    <row r="4" spans="3:17" ht="15">
      <c r="C4" s="112" t="s">
        <v>4</v>
      </c>
      <c r="D4" s="112"/>
      <c r="E4" s="21"/>
      <c r="F4" s="113"/>
      <c r="G4" s="113"/>
      <c r="H4" s="113"/>
      <c r="I4" s="113"/>
      <c r="J4" s="113"/>
      <c r="K4" s="113"/>
      <c r="L4" s="113"/>
      <c r="M4" s="113"/>
      <c r="N4" s="2"/>
      <c r="O4" s="2"/>
      <c r="P4" s="22"/>
      <c r="Q4" s="23"/>
    </row>
    <row r="5" spans="3:15" ht="12.75">
      <c r="C5" s="68" t="s">
        <v>35</v>
      </c>
      <c r="D5" s="68"/>
      <c r="E5" s="48">
        <v>1</v>
      </c>
      <c r="F5" s="84" t="s">
        <v>137</v>
      </c>
      <c r="G5" s="84"/>
      <c r="H5" s="84"/>
      <c r="I5" s="84"/>
      <c r="J5" s="84"/>
      <c r="K5" s="84" t="s">
        <v>111</v>
      </c>
      <c r="L5" s="84"/>
      <c r="M5" s="84"/>
      <c r="N5" s="8" t="s">
        <v>30</v>
      </c>
      <c r="O5" s="8"/>
    </row>
    <row r="6" spans="3:15" ht="12.75">
      <c r="C6" s="75" t="s">
        <v>59</v>
      </c>
      <c r="D6" s="75"/>
      <c r="E6" s="49">
        <v>1</v>
      </c>
      <c r="F6" s="98" t="s">
        <v>92</v>
      </c>
      <c r="G6" s="98"/>
      <c r="H6" s="98"/>
      <c r="I6" s="98"/>
      <c r="J6" s="98"/>
      <c r="K6" s="98" t="s">
        <v>93</v>
      </c>
      <c r="L6" s="98"/>
      <c r="M6" s="98"/>
      <c r="N6" s="5" t="s">
        <v>23</v>
      </c>
      <c r="O6" s="5"/>
    </row>
    <row r="7" spans="3:15" ht="12.75">
      <c r="C7" s="75" t="s">
        <v>42</v>
      </c>
      <c r="D7" s="75"/>
      <c r="E7" s="49">
        <v>7</v>
      </c>
      <c r="F7" s="98" t="s">
        <v>138</v>
      </c>
      <c r="G7" s="98"/>
      <c r="H7" s="98"/>
      <c r="I7" s="98"/>
      <c r="J7" s="98"/>
      <c r="K7" s="98" t="s">
        <v>139</v>
      </c>
      <c r="L7" s="98"/>
      <c r="M7" s="98"/>
      <c r="N7" s="5" t="s">
        <v>30</v>
      </c>
      <c r="O7" s="5"/>
    </row>
    <row r="8" spans="3:15" ht="12.75">
      <c r="C8" s="73" t="s">
        <v>60</v>
      </c>
      <c r="D8" s="73"/>
      <c r="E8" s="50">
        <v>1</v>
      </c>
      <c r="F8" s="74" t="s">
        <v>127</v>
      </c>
      <c r="G8" s="74"/>
      <c r="H8" s="74"/>
      <c r="I8" s="74"/>
      <c r="J8" s="74"/>
      <c r="K8" s="74" t="s">
        <v>128</v>
      </c>
      <c r="L8" s="74"/>
      <c r="M8" s="74"/>
      <c r="N8" s="6" t="s">
        <v>30</v>
      </c>
      <c r="O8" s="6"/>
    </row>
    <row r="9" spans="3:15" ht="15">
      <c r="C9" s="83" t="s">
        <v>7</v>
      </c>
      <c r="D9" s="83"/>
      <c r="E9" s="51"/>
      <c r="F9" s="81"/>
      <c r="G9" s="81"/>
      <c r="H9" s="81"/>
      <c r="I9" s="81"/>
      <c r="J9" s="81"/>
      <c r="K9" s="81"/>
      <c r="L9" s="81"/>
      <c r="M9" s="81"/>
      <c r="N9" s="9"/>
      <c r="O9" s="9"/>
    </row>
    <row r="10" spans="3:15" ht="12.75">
      <c r="C10" s="68" t="s">
        <v>46</v>
      </c>
      <c r="D10" s="68"/>
      <c r="E10" s="48"/>
      <c r="F10" s="84"/>
      <c r="G10" s="84"/>
      <c r="H10" s="84"/>
      <c r="I10" s="84"/>
      <c r="J10" s="84"/>
      <c r="K10" s="88"/>
      <c r="L10" s="89"/>
      <c r="M10" s="90"/>
      <c r="N10" s="8"/>
      <c r="O10" s="8"/>
    </row>
    <row r="11" spans="3:15" ht="12.75">
      <c r="C11" s="75" t="s">
        <v>27</v>
      </c>
      <c r="D11" s="75"/>
      <c r="E11" s="49"/>
      <c r="F11" s="98"/>
      <c r="G11" s="98"/>
      <c r="H11" s="98"/>
      <c r="I11" s="98"/>
      <c r="J11" s="98"/>
      <c r="K11" s="82"/>
      <c r="L11" s="82"/>
      <c r="M11" s="82"/>
      <c r="N11" s="5"/>
      <c r="O11" s="5"/>
    </row>
    <row r="12" spans="3:15" ht="12.75">
      <c r="C12" s="75" t="s">
        <v>28</v>
      </c>
      <c r="D12" s="75"/>
      <c r="E12" s="49">
        <v>1</v>
      </c>
      <c r="F12" s="98" t="s">
        <v>90</v>
      </c>
      <c r="G12" s="98"/>
      <c r="H12" s="98"/>
      <c r="I12" s="98"/>
      <c r="J12" s="98"/>
      <c r="K12" s="98" t="s">
        <v>110</v>
      </c>
      <c r="L12" s="98"/>
      <c r="M12" s="98"/>
      <c r="N12" s="5" t="s">
        <v>30</v>
      </c>
      <c r="O12" s="5"/>
    </row>
    <row r="13" spans="3:15" ht="12.75">
      <c r="C13" s="73" t="s">
        <v>29</v>
      </c>
      <c r="D13" s="73"/>
      <c r="E13" s="50">
        <v>1</v>
      </c>
      <c r="F13" s="91" t="s">
        <v>140</v>
      </c>
      <c r="G13" s="92"/>
      <c r="H13" s="92"/>
      <c r="I13" s="92"/>
      <c r="J13" s="93"/>
      <c r="K13" s="74" t="s">
        <v>141</v>
      </c>
      <c r="L13" s="74"/>
      <c r="M13" s="74"/>
      <c r="N13" s="6" t="s">
        <v>18</v>
      </c>
      <c r="O13" s="6"/>
    </row>
    <row r="14" spans="3:15" ht="15">
      <c r="C14" s="83" t="s">
        <v>8</v>
      </c>
      <c r="D14" s="83"/>
      <c r="E14" s="51"/>
      <c r="F14" s="81"/>
      <c r="G14" s="81"/>
      <c r="H14" s="81"/>
      <c r="I14" s="81"/>
      <c r="J14" s="81"/>
      <c r="K14" s="81"/>
      <c r="L14" s="81"/>
      <c r="M14" s="81"/>
      <c r="N14" s="9"/>
      <c r="O14" s="9"/>
    </row>
    <row r="15" spans="3:15" ht="12.75">
      <c r="C15" s="102" t="s">
        <v>46</v>
      </c>
      <c r="D15" s="102"/>
      <c r="E15" s="52"/>
      <c r="F15" s="97" t="s">
        <v>91</v>
      </c>
      <c r="G15" s="97"/>
      <c r="H15" s="97"/>
      <c r="I15" s="97"/>
      <c r="J15" s="97"/>
      <c r="K15" s="103"/>
      <c r="L15" s="103"/>
      <c r="M15" s="103"/>
      <c r="N15" s="15"/>
      <c r="O15" s="15"/>
    </row>
    <row r="16" spans="3:15" ht="12.75">
      <c r="C16" s="75" t="s">
        <v>27</v>
      </c>
      <c r="D16" s="75"/>
      <c r="E16" s="49">
        <v>1</v>
      </c>
      <c r="F16" s="98" t="s">
        <v>135</v>
      </c>
      <c r="G16" s="98"/>
      <c r="H16" s="98"/>
      <c r="I16" s="98"/>
      <c r="J16" s="98"/>
      <c r="K16" s="77" t="s">
        <v>136</v>
      </c>
      <c r="L16" s="77"/>
      <c r="M16" s="77"/>
      <c r="N16" s="5" t="s">
        <v>30</v>
      </c>
      <c r="O16" s="5"/>
    </row>
    <row r="17" spans="3:15" ht="12.75">
      <c r="C17" s="75" t="s">
        <v>28</v>
      </c>
      <c r="D17" s="75"/>
      <c r="E17" s="49">
        <v>1</v>
      </c>
      <c r="F17" s="98" t="s">
        <v>133</v>
      </c>
      <c r="G17" s="98"/>
      <c r="H17" s="98"/>
      <c r="I17" s="98"/>
      <c r="J17" s="98"/>
      <c r="K17" s="77" t="s">
        <v>110</v>
      </c>
      <c r="L17" s="77"/>
      <c r="M17" s="77"/>
      <c r="N17" s="5" t="s">
        <v>18</v>
      </c>
      <c r="O17" s="5"/>
    </row>
    <row r="18" spans="3:15" ht="12.75">
      <c r="C18" s="73" t="s">
        <v>29</v>
      </c>
      <c r="D18" s="73"/>
      <c r="E18" s="50"/>
      <c r="F18" s="74"/>
      <c r="G18" s="74"/>
      <c r="H18" s="74"/>
      <c r="I18" s="74"/>
      <c r="J18" s="74"/>
      <c r="K18" s="95"/>
      <c r="L18" s="95"/>
      <c r="M18" s="95"/>
      <c r="N18" s="6"/>
      <c r="O18" s="6"/>
    </row>
    <row r="19" spans="3:15" ht="15">
      <c r="C19" s="83" t="s">
        <v>9</v>
      </c>
      <c r="D19" s="83"/>
      <c r="E19" s="51"/>
      <c r="F19" s="81"/>
      <c r="G19" s="81"/>
      <c r="H19" s="81"/>
      <c r="I19" s="81"/>
      <c r="J19" s="81"/>
      <c r="K19" s="86"/>
      <c r="L19" s="86"/>
      <c r="M19" s="86"/>
      <c r="N19" s="9"/>
      <c r="O19" s="9"/>
    </row>
    <row r="20" spans="3:15" ht="12.75">
      <c r="C20" s="68" t="s">
        <v>41</v>
      </c>
      <c r="D20" s="68"/>
      <c r="E20" s="48">
        <v>1</v>
      </c>
      <c r="F20" s="84" t="s">
        <v>119</v>
      </c>
      <c r="G20" s="84"/>
      <c r="H20" s="84"/>
      <c r="I20" s="84"/>
      <c r="J20" s="84"/>
      <c r="K20" s="85" t="s">
        <v>120</v>
      </c>
      <c r="L20" s="85"/>
      <c r="M20" s="85"/>
      <c r="N20" s="8" t="s">
        <v>30</v>
      </c>
      <c r="O20" s="8"/>
    </row>
    <row r="21" spans="3:15" ht="12.75">
      <c r="C21" s="75" t="s">
        <v>103</v>
      </c>
      <c r="D21" s="75"/>
      <c r="E21" s="49">
        <v>3</v>
      </c>
      <c r="F21" s="98" t="s">
        <v>104</v>
      </c>
      <c r="G21" s="98"/>
      <c r="H21" s="98"/>
      <c r="I21" s="98"/>
      <c r="J21" s="98"/>
      <c r="K21" s="77" t="s">
        <v>105</v>
      </c>
      <c r="L21" s="77"/>
      <c r="M21" s="77"/>
      <c r="N21" s="5" t="s">
        <v>31</v>
      </c>
      <c r="O21" s="5"/>
    </row>
    <row r="22" spans="3:15" ht="12.75">
      <c r="C22" s="75" t="s">
        <v>45</v>
      </c>
      <c r="D22" s="75"/>
      <c r="E22" s="54">
        <v>1</v>
      </c>
      <c r="F22" s="101" t="s">
        <v>75</v>
      </c>
      <c r="G22" s="101"/>
      <c r="H22" s="101"/>
      <c r="I22" s="101"/>
      <c r="J22" s="101"/>
      <c r="K22" s="77" t="s">
        <v>110</v>
      </c>
      <c r="L22" s="77"/>
      <c r="M22" s="77"/>
      <c r="N22" s="10" t="s">
        <v>31</v>
      </c>
      <c r="O22" s="5"/>
    </row>
    <row r="23" spans="3:15" ht="12.75">
      <c r="C23" s="114" t="s">
        <v>62</v>
      </c>
      <c r="D23" s="114"/>
      <c r="E23" s="53"/>
      <c r="F23" s="96" t="s">
        <v>94</v>
      </c>
      <c r="G23" s="96"/>
      <c r="H23" s="96"/>
      <c r="I23" s="96"/>
      <c r="J23" s="96"/>
      <c r="K23" s="96"/>
      <c r="L23" s="96"/>
      <c r="M23" s="96"/>
      <c r="N23" s="16"/>
      <c r="O23" s="16"/>
    </row>
    <row r="24" spans="3:15" ht="15">
      <c r="C24" s="83" t="s">
        <v>10</v>
      </c>
      <c r="D24" s="83"/>
      <c r="E24" s="51"/>
      <c r="F24" s="81"/>
      <c r="G24" s="81"/>
      <c r="H24" s="81"/>
      <c r="I24" s="81"/>
      <c r="J24" s="81"/>
      <c r="K24" s="86"/>
      <c r="L24" s="86"/>
      <c r="M24" s="86"/>
      <c r="N24" s="9"/>
      <c r="O24" s="9"/>
    </row>
    <row r="25" spans="3:15" ht="12.75">
      <c r="C25" s="102" t="s">
        <v>24</v>
      </c>
      <c r="D25" s="102"/>
      <c r="E25" s="52"/>
      <c r="F25" s="97" t="s">
        <v>95</v>
      </c>
      <c r="G25" s="97"/>
      <c r="H25" s="97"/>
      <c r="I25" s="97"/>
      <c r="J25" s="97"/>
      <c r="K25" s="97"/>
      <c r="L25" s="97"/>
      <c r="M25" s="97"/>
      <c r="N25" s="17"/>
      <c r="O25" s="17"/>
    </row>
    <row r="26" spans="3:15" ht="12.75">
      <c r="C26" s="75" t="s">
        <v>25</v>
      </c>
      <c r="D26" s="75"/>
      <c r="E26" s="54">
        <v>2</v>
      </c>
      <c r="F26" s="101" t="s">
        <v>88</v>
      </c>
      <c r="G26" s="101"/>
      <c r="H26" s="101"/>
      <c r="I26" s="101"/>
      <c r="J26" s="101"/>
      <c r="K26" s="77" t="s">
        <v>110</v>
      </c>
      <c r="L26" s="77"/>
      <c r="M26" s="77"/>
      <c r="N26" s="10" t="s">
        <v>18</v>
      </c>
      <c r="O26" s="5"/>
    </row>
    <row r="27" spans="3:15" ht="12.75">
      <c r="C27" s="67" t="s">
        <v>26</v>
      </c>
      <c r="D27" s="67"/>
      <c r="E27" s="49">
        <v>1</v>
      </c>
      <c r="F27" s="98" t="s">
        <v>121</v>
      </c>
      <c r="G27" s="98"/>
      <c r="H27" s="98"/>
      <c r="I27" s="98"/>
      <c r="J27" s="98"/>
      <c r="K27" s="77" t="s">
        <v>120</v>
      </c>
      <c r="L27" s="77"/>
      <c r="M27" s="77"/>
      <c r="N27" s="5" t="s">
        <v>18</v>
      </c>
      <c r="O27" s="10"/>
    </row>
    <row r="28" spans="3:15" ht="12.75">
      <c r="C28" s="75" t="s">
        <v>44</v>
      </c>
      <c r="D28" s="75"/>
      <c r="E28" s="55">
        <v>1</v>
      </c>
      <c r="F28" s="82" t="s">
        <v>96</v>
      </c>
      <c r="G28" s="82"/>
      <c r="H28" s="82"/>
      <c r="I28" s="82"/>
      <c r="J28" s="82"/>
      <c r="K28" s="82" t="s">
        <v>97</v>
      </c>
      <c r="L28" s="82"/>
      <c r="M28" s="82"/>
      <c r="N28" s="11" t="s">
        <v>18</v>
      </c>
      <c r="O28" s="5"/>
    </row>
    <row r="29" spans="3:15" ht="12.75">
      <c r="C29" s="73" t="s">
        <v>134</v>
      </c>
      <c r="D29" s="73"/>
      <c r="E29" s="50">
        <v>6</v>
      </c>
      <c r="F29" s="74" t="s">
        <v>106</v>
      </c>
      <c r="G29" s="74"/>
      <c r="H29" s="74"/>
      <c r="I29" s="74"/>
      <c r="J29" s="74"/>
      <c r="K29" s="95"/>
      <c r="L29" s="95"/>
      <c r="M29" s="95"/>
      <c r="N29" s="6" t="s">
        <v>18</v>
      </c>
      <c r="O29" s="60" t="s">
        <v>107</v>
      </c>
    </row>
    <row r="30" spans="3:15" ht="15">
      <c r="C30" s="83" t="s">
        <v>11</v>
      </c>
      <c r="D30" s="83"/>
      <c r="E30" s="51"/>
      <c r="F30" s="81"/>
      <c r="G30" s="81"/>
      <c r="H30" s="81"/>
      <c r="I30" s="81"/>
      <c r="J30" s="81"/>
      <c r="K30" s="86"/>
      <c r="L30" s="86"/>
      <c r="M30" s="86"/>
      <c r="N30" s="9"/>
      <c r="O30" s="9"/>
    </row>
    <row r="31" spans="3:15" ht="12.75">
      <c r="C31" s="68" t="s">
        <v>123</v>
      </c>
      <c r="D31" s="68"/>
      <c r="E31" s="48">
        <v>4</v>
      </c>
      <c r="F31" s="84" t="s">
        <v>124</v>
      </c>
      <c r="G31" s="84"/>
      <c r="H31" s="84"/>
      <c r="I31" s="84"/>
      <c r="J31" s="84"/>
      <c r="K31" s="85" t="s">
        <v>120</v>
      </c>
      <c r="L31" s="85"/>
      <c r="M31" s="85"/>
      <c r="N31" s="8" t="s">
        <v>18</v>
      </c>
      <c r="O31" s="8"/>
    </row>
    <row r="32" spans="3:15" ht="12.75">
      <c r="C32" s="67" t="s">
        <v>32</v>
      </c>
      <c r="D32" s="67"/>
      <c r="E32" s="55">
        <v>1</v>
      </c>
      <c r="F32" s="82" t="s">
        <v>89</v>
      </c>
      <c r="G32" s="82"/>
      <c r="H32" s="82"/>
      <c r="I32" s="82"/>
      <c r="J32" s="82"/>
      <c r="K32" s="77" t="s">
        <v>112</v>
      </c>
      <c r="L32" s="77"/>
      <c r="M32" s="77"/>
      <c r="N32" s="11" t="s">
        <v>31</v>
      </c>
      <c r="O32" s="11"/>
    </row>
    <row r="33" spans="3:15" ht="12.75">
      <c r="C33" s="75" t="s">
        <v>33</v>
      </c>
      <c r="D33" s="75"/>
      <c r="E33" s="55">
        <v>1</v>
      </c>
      <c r="F33" s="82" t="s">
        <v>122</v>
      </c>
      <c r="G33" s="82"/>
      <c r="H33" s="82"/>
      <c r="I33" s="82"/>
      <c r="J33" s="82"/>
      <c r="K33" s="116" t="s">
        <v>120</v>
      </c>
      <c r="L33" s="116"/>
      <c r="M33" s="116"/>
      <c r="N33" s="11" t="s">
        <v>18</v>
      </c>
      <c r="O33" s="10"/>
    </row>
    <row r="34" spans="3:15" ht="12.75">
      <c r="C34" s="73" t="s">
        <v>34</v>
      </c>
      <c r="D34" s="73"/>
      <c r="E34" s="56">
        <v>1</v>
      </c>
      <c r="F34" s="79" t="s">
        <v>109</v>
      </c>
      <c r="G34" s="79"/>
      <c r="H34" s="79"/>
      <c r="I34" s="79"/>
      <c r="J34" s="79"/>
      <c r="K34" s="78" t="s">
        <v>118</v>
      </c>
      <c r="L34" s="78"/>
      <c r="M34" s="78"/>
      <c r="N34" s="12" t="s">
        <v>31</v>
      </c>
      <c r="O34" s="6"/>
    </row>
    <row r="35" spans="3:15" ht="15">
      <c r="C35" s="83" t="s">
        <v>12</v>
      </c>
      <c r="D35" s="83"/>
      <c r="E35" s="51"/>
      <c r="F35" s="81"/>
      <c r="G35" s="81"/>
      <c r="H35" s="81"/>
      <c r="I35" s="81"/>
      <c r="J35" s="81"/>
      <c r="K35" s="86"/>
      <c r="L35" s="86"/>
      <c r="M35" s="86"/>
      <c r="N35" s="9"/>
      <c r="O35" s="9"/>
    </row>
    <row r="36" spans="3:15" ht="12.75">
      <c r="C36" s="68" t="s">
        <v>41</v>
      </c>
      <c r="D36" s="68"/>
      <c r="E36" s="48">
        <v>1</v>
      </c>
      <c r="F36" s="84" t="s">
        <v>132</v>
      </c>
      <c r="G36" s="84"/>
      <c r="H36" s="84"/>
      <c r="I36" s="84"/>
      <c r="J36" s="84"/>
      <c r="K36" s="85" t="s">
        <v>111</v>
      </c>
      <c r="L36" s="85"/>
      <c r="M36" s="85"/>
      <c r="N36" s="8" t="s">
        <v>30</v>
      </c>
      <c r="O36" s="8"/>
    </row>
    <row r="37" spans="3:15" ht="12.75">
      <c r="C37" s="75" t="s">
        <v>61</v>
      </c>
      <c r="D37" s="75"/>
      <c r="E37" s="49"/>
      <c r="F37" s="98"/>
      <c r="G37" s="98"/>
      <c r="H37" s="98"/>
      <c r="I37" s="98"/>
      <c r="J37" s="98"/>
      <c r="K37" s="77"/>
      <c r="L37" s="77"/>
      <c r="M37" s="77"/>
      <c r="N37" s="5"/>
      <c r="O37" s="5"/>
    </row>
    <row r="38" spans="3:15" ht="12.75">
      <c r="C38" s="75" t="s">
        <v>45</v>
      </c>
      <c r="D38" s="75"/>
      <c r="E38" s="49"/>
      <c r="F38" s="98"/>
      <c r="G38" s="98"/>
      <c r="H38" s="98"/>
      <c r="I38" s="98"/>
      <c r="J38" s="98"/>
      <c r="K38" s="77"/>
      <c r="L38" s="77"/>
      <c r="M38" s="77"/>
      <c r="N38" s="5"/>
      <c r="O38" s="5"/>
    </row>
    <row r="39" spans="3:15" ht="12.75">
      <c r="C39" s="75" t="s">
        <v>62</v>
      </c>
      <c r="D39" s="75"/>
      <c r="E39" s="49">
        <v>1</v>
      </c>
      <c r="F39" s="98" t="s">
        <v>98</v>
      </c>
      <c r="G39" s="98"/>
      <c r="H39" s="98"/>
      <c r="I39" s="98"/>
      <c r="J39" s="98"/>
      <c r="K39" s="77" t="s">
        <v>99</v>
      </c>
      <c r="L39" s="77"/>
      <c r="M39" s="77"/>
      <c r="N39" s="5" t="s">
        <v>30</v>
      </c>
      <c r="O39" s="5"/>
    </row>
    <row r="40" spans="3:15" ht="12.75">
      <c r="C40" s="73" t="s">
        <v>114</v>
      </c>
      <c r="D40" s="73"/>
      <c r="E40" s="50">
        <v>1</v>
      </c>
      <c r="F40" s="74" t="s">
        <v>115</v>
      </c>
      <c r="G40" s="74"/>
      <c r="H40" s="74"/>
      <c r="I40" s="74"/>
      <c r="J40" s="74"/>
      <c r="K40" s="74" t="s">
        <v>117</v>
      </c>
      <c r="L40" s="74"/>
      <c r="M40" s="74"/>
      <c r="N40" s="6" t="s">
        <v>18</v>
      </c>
      <c r="O40" s="6"/>
    </row>
    <row r="41" spans="3:15" ht="15">
      <c r="C41" s="83" t="s">
        <v>13</v>
      </c>
      <c r="D41" s="83"/>
      <c r="E41" s="51"/>
      <c r="F41" s="81"/>
      <c r="G41" s="81"/>
      <c r="H41" s="81"/>
      <c r="I41" s="81"/>
      <c r="J41" s="81"/>
      <c r="K41" s="86"/>
      <c r="L41" s="86"/>
      <c r="M41" s="86"/>
      <c r="N41" s="9"/>
      <c r="O41" s="9"/>
    </row>
    <row r="42" spans="3:15" ht="12.75">
      <c r="C42" s="68" t="s">
        <v>63</v>
      </c>
      <c r="D42" s="68"/>
      <c r="E42" s="48"/>
      <c r="F42" s="88"/>
      <c r="G42" s="89"/>
      <c r="H42" s="89"/>
      <c r="I42" s="89"/>
      <c r="J42" s="90"/>
      <c r="K42" s="124"/>
      <c r="L42" s="85"/>
      <c r="M42" s="85"/>
      <c r="N42" s="61"/>
      <c r="O42" s="8"/>
    </row>
    <row r="43" spans="3:15" ht="12.75">
      <c r="C43" s="75" t="s">
        <v>64</v>
      </c>
      <c r="D43" s="75"/>
      <c r="E43" s="49"/>
      <c r="F43" s="69"/>
      <c r="G43" s="70"/>
      <c r="H43" s="70"/>
      <c r="I43" s="70"/>
      <c r="J43" s="76"/>
      <c r="K43" s="87"/>
      <c r="L43" s="77"/>
      <c r="M43" s="77"/>
      <c r="N43" s="62"/>
      <c r="O43" s="5"/>
    </row>
    <row r="44" spans="3:15" ht="12.75">
      <c r="C44" s="75" t="s">
        <v>53</v>
      </c>
      <c r="D44" s="75"/>
      <c r="E44" s="49">
        <v>7</v>
      </c>
      <c r="F44" s="69" t="s">
        <v>108</v>
      </c>
      <c r="G44" s="70"/>
      <c r="H44" s="70"/>
      <c r="I44" s="70"/>
      <c r="J44" s="76"/>
      <c r="K44" s="87" t="s">
        <v>129</v>
      </c>
      <c r="L44" s="77"/>
      <c r="M44" s="77"/>
      <c r="N44" s="62" t="s">
        <v>30</v>
      </c>
      <c r="O44" s="5"/>
    </row>
    <row r="45" spans="3:15" ht="12.75">
      <c r="C45" s="73" t="s">
        <v>19</v>
      </c>
      <c r="D45" s="73"/>
      <c r="E45" s="50"/>
      <c r="F45" s="91"/>
      <c r="G45" s="92"/>
      <c r="H45" s="92"/>
      <c r="I45" s="92"/>
      <c r="J45" s="93"/>
      <c r="K45" s="94"/>
      <c r="L45" s="95"/>
      <c r="M45" s="95"/>
      <c r="N45" s="63"/>
      <c r="O45" s="6"/>
    </row>
    <row r="46" spans="3:15" ht="15">
      <c r="C46" s="83" t="s">
        <v>14</v>
      </c>
      <c r="D46" s="83"/>
      <c r="E46" s="51"/>
      <c r="F46" s="81"/>
      <c r="G46" s="81"/>
      <c r="H46" s="81"/>
      <c r="I46" s="81"/>
      <c r="J46" s="81"/>
      <c r="K46" s="86"/>
      <c r="L46" s="86"/>
      <c r="M46" s="86"/>
      <c r="N46" s="9"/>
      <c r="O46" s="9"/>
    </row>
    <row r="47" spans="3:15" ht="12.75">
      <c r="C47" s="68" t="s">
        <v>20</v>
      </c>
      <c r="D47" s="68"/>
      <c r="E47" s="57">
        <v>1</v>
      </c>
      <c r="F47" s="88" t="s">
        <v>116</v>
      </c>
      <c r="G47" s="89"/>
      <c r="H47" s="89"/>
      <c r="I47" s="89"/>
      <c r="J47" s="90"/>
      <c r="K47" s="85" t="s">
        <v>117</v>
      </c>
      <c r="L47" s="85"/>
      <c r="M47" s="85"/>
      <c r="N47" s="61" t="s">
        <v>30</v>
      </c>
      <c r="O47" s="8"/>
    </row>
    <row r="48" spans="3:15" ht="12.75">
      <c r="C48" s="75" t="s">
        <v>125</v>
      </c>
      <c r="D48" s="75"/>
      <c r="E48" s="49">
        <v>2</v>
      </c>
      <c r="F48" s="71" t="s">
        <v>142</v>
      </c>
      <c r="G48" s="71"/>
      <c r="H48" s="71"/>
      <c r="I48" s="71"/>
      <c r="J48" s="72"/>
      <c r="K48" s="77" t="s">
        <v>126</v>
      </c>
      <c r="L48" s="77"/>
      <c r="M48" s="77"/>
      <c r="N48" s="5" t="s">
        <v>18</v>
      </c>
      <c r="O48" s="5"/>
    </row>
    <row r="49" spans="3:15" ht="12.75">
      <c r="C49" s="122" t="s">
        <v>22</v>
      </c>
      <c r="D49" s="123"/>
      <c r="E49" s="59"/>
      <c r="F49" s="69"/>
      <c r="G49" s="70"/>
      <c r="H49" s="70"/>
      <c r="I49" s="70"/>
      <c r="J49" s="70"/>
      <c r="K49" s="120"/>
      <c r="L49" s="121"/>
      <c r="M49" s="87"/>
      <c r="N49" s="64"/>
      <c r="O49" s="5"/>
    </row>
    <row r="50" spans="3:15" ht="12.75">
      <c r="C50" s="80" t="s">
        <v>36</v>
      </c>
      <c r="D50" s="80"/>
      <c r="E50" s="56"/>
      <c r="F50" s="79"/>
      <c r="G50" s="79"/>
      <c r="H50" s="79"/>
      <c r="I50" s="79"/>
      <c r="J50" s="79"/>
      <c r="K50" s="78"/>
      <c r="L50" s="78"/>
      <c r="M50" s="78"/>
      <c r="N50" s="12"/>
      <c r="O50" s="12"/>
    </row>
    <row r="51" spans="3:15" ht="15">
      <c r="C51" s="83" t="s">
        <v>15</v>
      </c>
      <c r="D51" s="83"/>
      <c r="E51" s="51"/>
      <c r="F51" s="81"/>
      <c r="G51" s="81"/>
      <c r="H51" s="81"/>
      <c r="I51" s="81"/>
      <c r="J51" s="81"/>
      <c r="K51" s="86"/>
      <c r="L51" s="86"/>
      <c r="M51" s="86"/>
      <c r="N51" s="9"/>
      <c r="O51" s="9"/>
    </row>
    <row r="52" spans="3:15" ht="12.75">
      <c r="C52" s="68" t="s">
        <v>131</v>
      </c>
      <c r="D52" s="68"/>
      <c r="E52" s="48">
        <v>1</v>
      </c>
      <c r="F52" s="84" t="s">
        <v>143</v>
      </c>
      <c r="G52" s="84"/>
      <c r="H52" s="84"/>
      <c r="I52" s="84"/>
      <c r="J52" s="84"/>
      <c r="K52" s="115" t="s">
        <v>141</v>
      </c>
      <c r="L52" s="115"/>
      <c r="M52" s="115"/>
      <c r="N52" s="8" t="s">
        <v>30</v>
      </c>
      <c r="O52" s="8"/>
    </row>
    <row r="53" spans="3:15" s="24" customFormat="1" ht="12.75">
      <c r="C53" s="75" t="s">
        <v>35</v>
      </c>
      <c r="D53" s="75"/>
      <c r="E53" s="58">
        <v>2</v>
      </c>
      <c r="F53" s="82" t="s">
        <v>84</v>
      </c>
      <c r="G53" s="82"/>
      <c r="H53" s="82"/>
      <c r="I53" s="82"/>
      <c r="J53" s="82"/>
      <c r="K53" s="77" t="s">
        <v>113</v>
      </c>
      <c r="L53" s="77"/>
      <c r="M53" s="77"/>
      <c r="N53" s="65" t="s">
        <v>31</v>
      </c>
      <c r="O53" s="5"/>
    </row>
    <row r="54" spans="3:15" ht="12.75">
      <c r="C54" s="75" t="s">
        <v>59</v>
      </c>
      <c r="D54" s="75"/>
      <c r="E54" s="55">
        <v>1</v>
      </c>
      <c r="F54" s="82" t="s">
        <v>100</v>
      </c>
      <c r="G54" s="82"/>
      <c r="H54" s="82"/>
      <c r="I54" s="82"/>
      <c r="J54" s="82"/>
      <c r="K54" s="82" t="s">
        <v>99</v>
      </c>
      <c r="L54" s="82"/>
      <c r="M54" s="82"/>
      <c r="N54" s="11" t="s">
        <v>18</v>
      </c>
      <c r="O54" s="5"/>
    </row>
    <row r="55" spans="3:15" ht="12.75">
      <c r="C55" s="122" t="s">
        <v>65</v>
      </c>
      <c r="D55" s="123"/>
      <c r="E55" s="58">
        <v>1</v>
      </c>
      <c r="F55" s="69" t="s">
        <v>144</v>
      </c>
      <c r="G55" s="70"/>
      <c r="H55" s="70"/>
      <c r="I55" s="70"/>
      <c r="J55" s="76"/>
      <c r="K55" s="120" t="s">
        <v>145</v>
      </c>
      <c r="L55" s="121"/>
      <c r="M55" s="87"/>
      <c r="N55" s="65" t="s">
        <v>18</v>
      </c>
      <c r="O55" s="10"/>
    </row>
    <row r="56" spans="3:15" ht="12.75">
      <c r="C56" s="73" t="s">
        <v>60</v>
      </c>
      <c r="D56" s="73"/>
      <c r="E56" s="50"/>
      <c r="F56" s="74"/>
      <c r="G56" s="74"/>
      <c r="H56" s="74"/>
      <c r="I56" s="74"/>
      <c r="J56" s="74"/>
      <c r="K56" s="95"/>
      <c r="L56" s="95"/>
      <c r="M56" s="95"/>
      <c r="N56" s="6"/>
      <c r="O56" s="6"/>
    </row>
    <row r="57" spans="3:15" ht="15">
      <c r="C57" s="83" t="s">
        <v>16</v>
      </c>
      <c r="D57" s="83"/>
      <c r="E57" s="51"/>
      <c r="F57" s="81"/>
      <c r="G57" s="81"/>
      <c r="H57" s="81"/>
      <c r="I57" s="81"/>
      <c r="J57" s="81"/>
      <c r="K57" s="86"/>
      <c r="L57" s="86"/>
      <c r="M57" s="86"/>
      <c r="N57" s="9"/>
      <c r="O57" s="9"/>
    </row>
    <row r="58" spans="3:15" ht="12.75">
      <c r="C58" s="68" t="s">
        <v>46</v>
      </c>
      <c r="D58" s="68"/>
      <c r="E58" s="48"/>
      <c r="F58" s="84"/>
      <c r="G58" s="84"/>
      <c r="H58" s="84"/>
      <c r="I58" s="84"/>
      <c r="J58" s="84"/>
      <c r="K58" s="85"/>
      <c r="L58" s="85"/>
      <c r="M58" s="85"/>
      <c r="N58" s="8"/>
      <c r="O58" s="8"/>
    </row>
    <row r="59" spans="3:15" ht="12.75">
      <c r="C59" s="75" t="s">
        <v>27</v>
      </c>
      <c r="D59" s="75"/>
      <c r="E59" s="49"/>
      <c r="F59" s="98"/>
      <c r="G59" s="98"/>
      <c r="H59" s="98"/>
      <c r="I59" s="98"/>
      <c r="J59" s="98"/>
      <c r="K59" s="98"/>
      <c r="L59" s="98"/>
      <c r="M59" s="98"/>
      <c r="N59" s="5"/>
      <c r="O59" s="5"/>
    </row>
    <row r="60" spans="3:15" ht="12.75">
      <c r="C60" s="75" t="s">
        <v>28</v>
      </c>
      <c r="D60" s="75"/>
      <c r="E60" s="55">
        <v>1</v>
      </c>
      <c r="F60" s="119" t="s">
        <v>69</v>
      </c>
      <c r="G60" s="119"/>
      <c r="H60" s="119"/>
      <c r="I60" s="119"/>
      <c r="J60" s="119"/>
      <c r="K60" s="77" t="s">
        <v>110</v>
      </c>
      <c r="L60" s="77"/>
      <c r="M60" s="77"/>
      <c r="N60" s="11" t="s">
        <v>18</v>
      </c>
      <c r="O60" s="5"/>
    </row>
    <row r="61" spans="3:15" ht="12.75">
      <c r="C61" s="73" t="s">
        <v>29</v>
      </c>
      <c r="D61" s="73"/>
      <c r="E61" s="50"/>
      <c r="F61" s="74"/>
      <c r="G61" s="74"/>
      <c r="H61" s="74"/>
      <c r="I61" s="74"/>
      <c r="J61" s="74"/>
      <c r="K61" s="74"/>
      <c r="L61" s="74"/>
      <c r="M61" s="74"/>
      <c r="N61" s="6"/>
      <c r="O61" s="6"/>
    </row>
    <row r="62" spans="3:15" ht="15">
      <c r="C62" s="83" t="s">
        <v>17</v>
      </c>
      <c r="D62" s="83"/>
      <c r="E62" s="51"/>
      <c r="F62" s="81"/>
      <c r="G62" s="81"/>
      <c r="H62" s="81"/>
      <c r="I62" s="81"/>
      <c r="J62" s="81"/>
      <c r="K62" s="81"/>
      <c r="L62" s="81"/>
      <c r="M62" s="81"/>
      <c r="N62" s="9"/>
      <c r="O62" s="9"/>
    </row>
    <row r="63" spans="3:15" ht="12.75">
      <c r="C63" s="68" t="s">
        <v>130</v>
      </c>
      <c r="D63" s="68"/>
      <c r="E63" s="48">
        <v>2</v>
      </c>
      <c r="F63" s="84" t="s">
        <v>87</v>
      </c>
      <c r="G63" s="84"/>
      <c r="H63" s="84"/>
      <c r="I63" s="84"/>
      <c r="J63" s="84"/>
      <c r="K63" s="85" t="s">
        <v>113</v>
      </c>
      <c r="L63" s="85"/>
      <c r="M63" s="85"/>
      <c r="N63" s="8" t="s">
        <v>18</v>
      </c>
      <c r="O63" s="8"/>
    </row>
    <row r="64" spans="3:15" ht="12.75">
      <c r="C64" s="75" t="s">
        <v>21</v>
      </c>
      <c r="D64" s="75"/>
      <c r="E64" s="49">
        <v>1</v>
      </c>
      <c r="F64" s="98" t="s">
        <v>146</v>
      </c>
      <c r="G64" s="98"/>
      <c r="H64" s="98"/>
      <c r="I64" s="98"/>
      <c r="J64" s="98"/>
      <c r="K64" s="98"/>
      <c r="L64" s="98"/>
      <c r="M64" s="98"/>
      <c r="N64" s="5" t="s">
        <v>30</v>
      </c>
      <c r="O64" s="5"/>
    </row>
    <row r="65" spans="3:15" ht="12.75">
      <c r="C65" s="75" t="s">
        <v>22</v>
      </c>
      <c r="D65" s="75"/>
      <c r="E65" s="49"/>
      <c r="F65" s="98"/>
      <c r="G65" s="98"/>
      <c r="H65" s="98"/>
      <c r="I65" s="98"/>
      <c r="J65" s="98"/>
      <c r="K65" s="98"/>
      <c r="L65" s="98"/>
      <c r="M65" s="98"/>
      <c r="N65" s="5"/>
      <c r="O65" s="5"/>
    </row>
    <row r="66" spans="3:15" ht="12.75">
      <c r="C66" s="117" t="s">
        <v>36</v>
      </c>
      <c r="D66" s="117"/>
      <c r="E66" s="66"/>
      <c r="F66" s="118" t="s">
        <v>52</v>
      </c>
      <c r="G66" s="118"/>
      <c r="H66" s="118"/>
      <c r="I66" s="118"/>
      <c r="J66" s="118"/>
      <c r="K66" s="117"/>
      <c r="L66" s="117"/>
      <c r="M66" s="117"/>
      <c r="N66" s="66"/>
      <c r="O66" s="66"/>
    </row>
    <row r="67" spans="3:8" ht="12.75">
      <c r="C67" s="25"/>
      <c r="D67" s="26" t="s">
        <v>43</v>
      </c>
      <c r="E67" s="24"/>
      <c r="F67" s="24"/>
      <c r="G67" s="27"/>
      <c r="H67" s="28" t="s">
        <v>47</v>
      </c>
    </row>
    <row r="68" ht="15">
      <c r="C68" s="29" t="s">
        <v>102</v>
      </c>
    </row>
    <row r="69" spans="3:9" ht="12.75">
      <c r="C69" s="30" t="s">
        <v>38</v>
      </c>
      <c r="D69" s="31" t="s">
        <v>40</v>
      </c>
      <c r="E69" s="32" t="s">
        <v>37</v>
      </c>
      <c r="F69" s="33"/>
      <c r="G69" s="33"/>
      <c r="H69" s="33"/>
      <c r="I69" s="34"/>
    </row>
    <row r="70" spans="3:9" ht="12.75">
      <c r="C70" s="35" t="s">
        <v>30</v>
      </c>
      <c r="D70" s="36">
        <f>E70/$E$75</f>
        <v>0.375</v>
      </c>
      <c r="E70" s="37">
        <f>COUNTIF(N5:N65,"T")+COUNTIF(N5:N65,"T/E")</f>
        <v>12</v>
      </c>
      <c r="F70" s="38" t="s">
        <v>49</v>
      </c>
      <c r="G70" s="2">
        <f>COUNTIF(N5:N65,"T/E")</f>
        <v>0</v>
      </c>
      <c r="H70" s="37" t="s">
        <v>51</v>
      </c>
      <c r="I70" s="39"/>
    </row>
    <row r="71" spans="3:9" ht="12.75">
      <c r="C71" s="35" t="s">
        <v>18</v>
      </c>
      <c r="D71" s="36">
        <f>E71/$E$75</f>
        <v>0.4375</v>
      </c>
      <c r="E71" s="37">
        <f>COUNTIF(N5:N65,"E")+COUNTIF(N5:N65,"E/EE")</f>
        <v>14</v>
      </c>
      <c r="F71" s="38" t="s">
        <v>49</v>
      </c>
      <c r="G71" s="2">
        <f>COUNTIF(N5:N65,"E/EE")</f>
        <v>0</v>
      </c>
      <c r="H71" s="37" t="s">
        <v>50</v>
      </c>
      <c r="I71" s="39"/>
    </row>
    <row r="72" spans="3:9" ht="12.75">
      <c r="C72" s="35" t="s">
        <v>31</v>
      </c>
      <c r="D72" s="36">
        <f>E72/$E$75</f>
        <v>0.15625</v>
      </c>
      <c r="E72" s="37">
        <f>COUNTIF(N5:N65,"EE")</f>
        <v>5</v>
      </c>
      <c r="F72" s="37"/>
      <c r="G72" s="37"/>
      <c r="H72" s="37"/>
      <c r="I72" s="39"/>
    </row>
    <row r="73" spans="3:9" ht="12.75">
      <c r="C73" s="35" t="s">
        <v>23</v>
      </c>
      <c r="D73" s="36">
        <f>E73/$E$75</f>
        <v>0.03125</v>
      </c>
      <c r="E73" s="37">
        <f>COUNTIF(N5:N65,"EAI")</f>
        <v>1</v>
      </c>
      <c r="F73" s="37"/>
      <c r="G73" s="37"/>
      <c r="H73" s="37"/>
      <c r="I73" s="39"/>
    </row>
    <row r="74" spans="3:9" ht="12.75">
      <c r="C74" s="35" t="s">
        <v>48</v>
      </c>
      <c r="D74" s="36">
        <f>E74/$E$75</f>
        <v>0</v>
      </c>
      <c r="E74" s="37">
        <f>COUNTIF(N5:N65,"EEA")</f>
        <v>0</v>
      </c>
      <c r="F74" s="37"/>
      <c r="G74" s="37"/>
      <c r="H74" s="37"/>
      <c r="I74" s="39"/>
    </row>
    <row r="75" spans="3:9" ht="12.75">
      <c r="C75" s="40" t="s">
        <v>39</v>
      </c>
      <c r="D75" s="41">
        <f>SUM(D70:D74)</f>
        <v>1</v>
      </c>
      <c r="E75" s="22">
        <f>SUM(E70:E74)</f>
        <v>32</v>
      </c>
      <c r="F75" s="22"/>
      <c r="G75" s="42" t="s">
        <v>54</v>
      </c>
      <c r="H75" s="43">
        <f>(E70+E71)</f>
        <v>26</v>
      </c>
      <c r="I75" s="44">
        <f>(E70+E71)/E75</f>
        <v>0.8125</v>
      </c>
    </row>
    <row r="77" spans="2:19" ht="12.75">
      <c r="B77" s="45" t="s">
        <v>55</v>
      </c>
      <c r="C77" s="45" t="s">
        <v>58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45"/>
      <c r="P77" s="45"/>
      <c r="Q77" s="45"/>
      <c r="R77" s="45"/>
      <c r="S77" s="45"/>
    </row>
    <row r="78" spans="2:19" ht="12.75">
      <c r="B78" s="45"/>
      <c r="C78" s="45" t="s">
        <v>56</v>
      </c>
      <c r="D78" s="45"/>
      <c r="E78" s="45"/>
      <c r="F78" s="46"/>
      <c r="G78" s="45"/>
      <c r="H78" s="47"/>
      <c r="I78" s="45"/>
      <c r="J78" s="45"/>
      <c r="K78" s="45"/>
      <c r="L78" s="45"/>
      <c r="M78" s="45"/>
      <c r="N78" s="46"/>
      <c r="O78" s="45"/>
      <c r="P78" s="45"/>
      <c r="Q78" s="45"/>
      <c r="R78" s="45"/>
      <c r="S78" s="45"/>
    </row>
    <row r="79" spans="2:19" ht="12.75">
      <c r="B79" s="45"/>
      <c r="C79" s="45" t="s">
        <v>57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6"/>
      <c r="O79" s="45"/>
      <c r="P79" s="45"/>
      <c r="Q79" s="45"/>
      <c r="R79" s="45"/>
      <c r="S79" s="45"/>
    </row>
  </sheetData>
  <sheetProtection/>
  <mergeCells count="197">
    <mergeCell ref="K42:M42"/>
    <mergeCell ref="F41:J41"/>
    <mergeCell ref="C42:D42"/>
    <mergeCell ref="F42:J42"/>
    <mergeCell ref="K47:M47"/>
    <mergeCell ref="K54:M54"/>
    <mergeCell ref="K53:M53"/>
    <mergeCell ref="C53:D53"/>
    <mergeCell ref="K51:M51"/>
    <mergeCell ref="F55:J55"/>
    <mergeCell ref="K55:M55"/>
    <mergeCell ref="K49:M49"/>
    <mergeCell ref="C55:D55"/>
    <mergeCell ref="C49:D49"/>
    <mergeCell ref="K41:M41"/>
    <mergeCell ref="C41:D41"/>
    <mergeCell ref="C37:D37"/>
    <mergeCell ref="F37:J37"/>
    <mergeCell ref="K37:M37"/>
    <mergeCell ref="C40:D40"/>
    <mergeCell ref="F40:J40"/>
    <mergeCell ref="K40:M40"/>
    <mergeCell ref="C38:D38"/>
    <mergeCell ref="F38:J38"/>
    <mergeCell ref="C66:D66"/>
    <mergeCell ref="F66:J66"/>
    <mergeCell ref="K66:M66"/>
    <mergeCell ref="C60:D60"/>
    <mergeCell ref="F60:J60"/>
    <mergeCell ref="K60:M60"/>
    <mergeCell ref="C61:D61"/>
    <mergeCell ref="F61:J61"/>
    <mergeCell ref="F64:J64"/>
    <mergeCell ref="K64:M64"/>
    <mergeCell ref="C56:D56"/>
    <mergeCell ref="K56:M56"/>
    <mergeCell ref="F56:J56"/>
    <mergeCell ref="F24:J24"/>
    <mergeCell ref="K24:M24"/>
    <mergeCell ref="F25:J25"/>
    <mergeCell ref="K27:M27"/>
    <mergeCell ref="K30:M30"/>
    <mergeCell ref="C33:D33"/>
    <mergeCell ref="K33:M33"/>
    <mergeCell ref="F59:J59"/>
    <mergeCell ref="K59:M59"/>
    <mergeCell ref="C20:D20"/>
    <mergeCell ref="F20:J20"/>
    <mergeCell ref="F52:J52"/>
    <mergeCell ref="K52:M52"/>
    <mergeCell ref="C30:D30"/>
    <mergeCell ref="F30:J30"/>
    <mergeCell ref="C24:D24"/>
    <mergeCell ref="K21:M21"/>
    <mergeCell ref="K39:M39"/>
    <mergeCell ref="C23:D23"/>
    <mergeCell ref="C35:D35"/>
    <mergeCell ref="F35:J35"/>
    <mergeCell ref="K35:M35"/>
    <mergeCell ref="F34:J34"/>
    <mergeCell ref="K34:M34"/>
    <mergeCell ref="C36:D36"/>
    <mergeCell ref="K38:M38"/>
    <mergeCell ref="K61:M61"/>
    <mergeCell ref="C59:D59"/>
    <mergeCell ref="C65:D65"/>
    <mergeCell ref="F65:J65"/>
    <mergeCell ref="K65:M65"/>
    <mergeCell ref="C62:D62"/>
    <mergeCell ref="F62:J62"/>
    <mergeCell ref="K62:M62"/>
    <mergeCell ref="C63:D63"/>
    <mergeCell ref="F63:J63"/>
    <mergeCell ref="K63:M63"/>
    <mergeCell ref="C64:D64"/>
    <mergeCell ref="C4:D4"/>
    <mergeCell ref="F4:J4"/>
    <mergeCell ref="K4:M4"/>
    <mergeCell ref="C10:D10"/>
    <mergeCell ref="F10:J10"/>
    <mergeCell ref="K10:M10"/>
    <mergeCell ref="C8:D8"/>
    <mergeCell ref="F8:J8"/>
    <mergeCell ref="F11:J11"/>
    <mergeCell ref="K11:M11"/>
    <mergeCell ref="P3:Q3"/>
    <mergeCell ref="C9:D9"/>
    <mergeCell ref="F9:J9"/>
    <mergeCell ref="K9:M9"/>
    <mergeCell ref="C7:D7"/>
    <mergeCell ref="F7:J7"/>
    <mergeCell ref="K7:M7"/>
    <mergeCell ref="K8:M8"/>
    <mergeCell ref="C1:O1"/>
    <mergeCell ref="C5:D5"/>
    <mergeCell ref="F6:J6"/>
    <mergeCell ref="K6:M6"/>
    <mergeCell ref="C6:D6"/>
    <mergeCell ref="F5:J5"/>
    <mergeCell ref="K5:M5"/>
    <mergeCell ref="C3:D3"/>
    <mergeCell ref="K3:M3"/>
    <mergeCell ref="F3:J3"/>
    <mergeCell ref="F12:J12"/>
    <mergeCell ref="K12:M12"/>
    <mergeCell ref="C13:D13"/>
    <mergeCell ref="F13:J13"/>
    <mergeCell ref="K13:M13"/>
    <mergeCell ref="C11:D11"/>
    <mergeCell ref="C21:D21"/>
    <mergeCell ref="F21:J21"/>
    <mergeCell ref="C14:D14"/>
    <mergeCell ref="F14:J14"/>
    <mergeCell ref="C16:D16"/>
    <mergeCell ref="F16:J16"/>
    <mergeCell ref="C18:D18"/>
    <mergeCell ref="F18:J18"/>
    <mergeCell ref="C12:D12"/>
    <mergeCell ref="K15:M15"/>
    <mergeCell ref="K31:M31"/>
    <mergeCell ref="C25:D25"/>
    <mergeCell ref="C19:D19"/>
    <mergeCell ref="F19:J19"/>
    <mergeCell ref="C22:D22"/>
    <mergeCell ref="F22:J22"/>
    <mergeCell ref="K22:M22"/>
    <mergeCell ref="K32:M32"/>
    <mergeCell ref="F31:J31"/>
    <mergeCell ref="C2:D2"/>
    <mergeCell ref="C28:D28"/>
    <mergeCell ref="C26:D26"/>
    <mergeCell ref="F26:J26"/>
    <mergeCell ref="C27:D27"/>
    <mergeCell ref="K16:M16"/>
    <mergeCell ref="F28:J28"/>
    <mergeCell ref="K18:M18"/>
    <mergeCell ref="F2:J2"/>
    <mergeCell ref="K28:M28"/>
    <mergeCell ref="C17:D17"/>
    <mergeCell ref="F17:J17"/>
    <mergeCell ref="K17:M17"/>
    <mergeCell ref="K19:M19"/>
    <mergeCell ref="K2:M2"/>
    <mergeCell ref="K14:M14"/>
    <mergeCell ref="C15:D15"/>
    <mergeCell ref="F15:J15"/>
    <mergeCell ref="K36:M36"/>
    <mergeCell ref="K23:M23"/>
    <mergeCell ref="F23:J23"/>
    <mergeCell ref="K20:M20"/>
    <mergeCell ref="F33:J33"/>
    <mergeCell ref="K25:M25"/>
    <mergeCell ref="K26:M26"/>
    <mergeCell ref="F27:J27"/>
    <mergeCell ref="K29:M29"/>
    <mergeCell ref="F32:J32"/>
    <mergeCell ref="K43:M43"/>
    <mergeCell ref="C48:D48"/>
    <mergeCell ref="F47:J47"/>
    <mergeCell ref="C46:D46"/>
    <mergeCell ref="K46:M46"/>
    <mergeCell ref="C43:D43"/>
    <mergeCell ref="K44:M44"/>
    <mergeCell ref="C45:D45"/>
    <mergeCell ref="F45:J45"/>
    <mergeCell ref="K45:M45"/>
    <mergeCell ref="C58:D58"/>
    <mergeCell ref="F58:J58"/>
    <mergeCell ref="K58:M58"/>
    <mergeCell ref="C57:D57"/>
    <mergeCell ref="F57:J57"/>
    <mergeCell ref="K57:M57"/>
    <mergeCell ref="F51:J51"/>
    <mergeCell ref="C54:D54"/>
    <mergeCell ref="F53:J53"/>
    <mergeCell ref="F54:J54"/>
    <mergeCell ref="C52:D52"/>
    <mergeCell ref="C51:D51"/>
    <mergeCell ref="K48:M48"/>
    <mergeCell ref="K50:M50"/>
    <mergeCell ref="F50:J50"/>
    <mergeCell ref="C50:D50"/>
    <mergeCell ref="C29:D29"/>
    <mergeCell ref="F29:J29"/>
    <mergeCell ref="C44:D44"/>
    <mergeCell ref="F44:J44"/>
    <mergeCell ref="C34:D34"/>
    <mergeCell ref="F43:J43"/>
    <mergeCell ref="F36:J36"/>
    <mergeCell ref="C39:D39"/>
    <mergeCell ref="F39:J39"/>
    <mergeCell ref="C32:D32"/>
    <mergeCell ref="C31:D31"/>
    <mergeCell ref="C47:D47"/>
    <mergeCell ref="F49:J49"/>
    <mergeCell ref="F48:J48"/>
    <mergeCell ref="F46:J46"/>
  </mergeCells>
  <printOptions horizontalCentered="1"/>
  <pageMargins left="0.1968503937007874" right="0.1968503937007874" top="0.1968503937007874" bottom="0.1968503937007874" header="0.03937007874015748" footer="0.31496062992125984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2010-10-18T07:32:58Z</cp:lastPrinted>
  <dcterms:created xsi:type="dcterms:W3CDTF">1996-11-05T10:16:36Z</dcterms:created>
  <dcterms:modified xsi:type="dcterms:W3CDTF">2010-10-31T12:38:58Z</dcterms:modified>
  <cp:category/>
  <cp:version/>
  <cp:contentType/>
  <cp:contentStatus/>
</cp:coreProperties>
</file>